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970" windowHeight="6060" firstSheet="3" activeTab="6"/>
  </bookViews>
  <sheets>
    <sheet name="CONTEXTO ESTRATÉGICO" sheetId="9" r:id="rId1"/>
    <sheet name="IDENTIFICACION" sheetId="2" r:id="rId2"/>
    <sheet name="Hoja1" sheetId="14" r:id="rId3"/>
    <sheet name="ANÁLISIS" sheetId="3" r:id="rId4"/>
    <sheet name="EVALUACIÓN" sheetId="7" r:id="rId5"/>
    <sheet name="TRATAMIENTO" sheetId="10" r:id="rId6"/>
    <sheet name="MAPA DE RIESGOS" sheetId="8" r:id="rId7"/>
    <sheet name="TIPO RIESGO" sheetId="13" r:id="rId8"/>
    <sheet name="OPCION MANEJO" sheetId="11" r:id="rId9"/>
  </sheets>
  <externalReferences>
    <externalReference r:id="rId10"/>
    <externalReference r:id="rId11"/>
    <externalReference r:id="rId12"/>
    <externalReference r:id="rId13"/>
  </externalReferences>
  <definedNames>
    <definedName name="_xlnm._FilterDatabase" localSheetId="3" hidden="1">ANÁLISIS!$A$1:$D$17</definedName>
    <definedName name="_xlnm._FilterDatabase" localSheetId="1" hidden="1">IDENTIFICACION!$A$3:$F$15</definedName>
    <definedName name="_xlnm._FilterDatabase" localSheetId="6" hidden="1">'MAPA DE RIESGOS'!$A$4:$E$47</definedName>
  </definedNames>
  <calcPr calcId="145621"/>
</workbook>
</file>

<file path=xl/calcChain.xml><?xml version="1.0" encoding="utf-8"?>
<calcChain xmlns="http://schemas.openxmlformats.org/spreadsheetml/2006/main">
  <c r="M44" i="8" l="1"/>
  <c r="H44" i="8"/>
  <c r="P43" i="8" l="1"/>
  <c r="N43" i="8"/>
  <c r="M43" i="8"/>
  <c r="I43" i="8"/>
  <c r="H43" i="8"/>
  <c r="P42" i="8"/>
  <c r="N42" i="8"/>
  <c r="M42" i="8"/>
  <c r="I42" i="8"/>
  <c r="H42" i="8"/>
  <c r="P41" i="8"/>
  <c r="N41" i="8"/>
  <c r="M41" i="8"/>
  <c r="I41" i="8"/>
  <c r="H41" i="8"/>
  <c r="P40" i="8"/>
  <c r="N40" i="8"/>
  <c r="M40" i="8"/>
  <c r="I40" i="8"/>
  <c r="H40" i="8"/>
  <c r="P36" i="8" l="1"/>
  <c r="M36" i="8"/>
  <c r="I36" i="8"/>
  <c r="H36" i="8"/>
  <c r="M33" i="8"/>
  <c r="H33" i="8"/>
  <c r="N9" i="8" l="1"/>
  <c r="M9" i="8"/>
  <c r="I9" i="8"/>
  <c r="H9" i="8"/>
  <c r="N22" i="8" l="1"/>
  <c r="M22" i="8" l="1"/>
  <c r="I22" i="8"/>
  <c r="H22" i="8"/>
  <c r="N18" i="8"/>
  <c r="M18" i="8"/>
  <c r="I18" i="8"/>
  <c r="H18" i="8"/>
  <c r="B3" i="3" l="1"/>
  <c r="B2" i="3"/>
  <c r="A2" i="3"/>
  <c r="B21" i="7" s="1"/>
</calcChain>
</file>

<file path=xl/sharedStrings.xml><?xml version="1.0" encoding="utf-8"?>
<sst xmlns="http://schemas.openxmlformats.org/spreadsheetml/2006/main" count="448" uniqueCount="323">
  <si>
    <t>CAUSAS</t>
  </si>
  <si>
    <t>RIESGO</t>
  </si>
  <si>
    <t>DESCRIPCIÓN</t>
  </si>
  <si>
    <t>PROCESO</t>
  </si>
  <si>
    <t xml:space="preserve">OBJETIVO DEL PROCESO </t>
  </si>
  <si>
    <t>PROBABILIDAD</t>
  </si>
  <si>
    <t>NIVEL</t>
  </si>
  <si>
    <t>CONCEPTO</t>
  </si>
  <si>
    <t xml:space="preserve">DESCRIPCIÓN </t>
  </si>
  <si>
    <t>FRECUENCIA</t>
  </si>
  <si>
    <t>Raro</t>
  </si>
  <si>
    <t>El evento puede ocurrir solo en circunstancias excepcionales.</t>
  </si>
  <si>
    <t>No se ha presentado en los últimos 5 años.</t>
  </si>
  <si>
    <t>Improbable</t>
  </si>
  <si>
    <t>Posible</t>
  </si>
  <si>
    <t>Probable</t>
  </si>
  <si>
    <t>Casi seguro</t>
  </si>
  <si>
    <t>IMPACTO</t>
  </si>
  <si>
    <t>El evento puede ocurrir en algún  momento</t>
  </si>
  <si>
    <t>El evento podría ocurrir en algún momento</t>
  </si>
  <si>
    <t>El evento probablemente ocurrirá en la mayoría de las circunstancias</t>
  </si>
  <si>
    <t>Se espera que el evento ocurra en  la mayoría de las circunstancias</t>
  </si>
  <si>
    <t>Más de una vez al año.</t>
  </si>
  <si>
    <t>Insignificante</t>
  </si>
  <si>
    <t>Menor</t>
  </si>
  <si>
    <t>Moderado</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</si>
  <si>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</si>
  <si>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</si>
  <si>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</si>
  <si>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Mayor</t>
  </si>
  <si>
    <t>Si el hecho llegara a presentarse, tendría altas consecuencias
o efectos sobre la entidad</t>
  </si>
  <si>
    <t>Catastrófico</t>
  </si>
  <si>
    <t>Si el hecho llegara a presentarse, tendría desastrosa
consecuencias o efectos sobre la entidad.</t>
  </si>
  <si>
    <t>MATRIZ DE CALIFICACIÓN, EVALUACIÓN Y RESPUESTA A LOS RIESGOS</t>
  </si>
  <si>
    <t>Riesgo</t>
  </si>
  <si>
    <t>Impacto</t>
  </si>
  <si>
    <t>Probabilidad</t>
  </si>
  <si>
    <t>Calif y Eval</t>
  </si>
  <si>
    <t>Zona Riesgo</t>
  </si>
  <si>
    <t>Opción de Manejo</t>
  </si>
  <si>
    <t xml:space="preserve">Proceso </t>
  </si>
  <si>
    <t>CONTROLES EXISTENTES</t>
  </si>
  <si>
    <t>INDICADOR</t>
  </si>
  <si>
    <t>ZONA DE RIESGO</t>
  </si>
  <si>
    <t>Al menos una vez en el último año.</t>
  </si>
  <si>
    <t>Al menos una vez en los últimos 2 años.</t>
  </si>
  <si>
    <t>Al menos una vez en los últimos 5 años.</t>
  </si>
  <si>
    <t>CAUSA</t>
  </si>
  <si>
    <t>OPCIÓN DE MANEJO</t>
  </si>
  <si>
    <t>RESPONSABLE</t>
  </si>
  <si>
    <t>Cumplimiento</t>
  </si>
  <si>
    <t>clasificación</t>
  </si>
  <si>
    <t>Corrupción</t>
  </si>
  <si>
    <t>Gestión del Conocimiento</t>
  </si>
  <si>
    <t>Imagen</t>
  </si>
  <si>
    <t>FACTORES EXTERNOS</t>
  </si>
  <si>
    <t>FACTORES INTERNOS</t>
  </si>
  <si>
    <t>TECNOLOGÍA</t>
  </si>
  <si>
    <t>SOCIALES</t>
  </si>
  <si>
    <t>INFRAESTRUCTURA</t>
  </si>
  <si>
    <t>CULTURALES</t>
  </si>
  <si>
    <t>ECONÓMICOS</t>
  </si>
  <si>
    <t>POLITICOS</t>
  </si>
  <si>
    <t>LEGAL</t>
  </si>
  <si>
    <t>PERSONAL</t>
  </si>
  <si>
    <t>ECONOMICOS</t>
  </si>
  <si>
    <t xml:space="preserve">MEDIO AMBIENTALES </t>
  </si>
  <si>
    <t>INSIGNIFICANTE</t>
  </si>
  <si>
    <t>MENOR</t>
  </si>
  <si>
    <t>MODERADO</t>
  </si>
  <si>
    <t>MAYOR</t>
  </si>
  <si>
    <t>CATASTRÓFICO</t>
  </si>
  <si>
    <t>RARO</t>
  </si>
  <si>
    <t>IMPROBABLE</t>
  </si>
  <si>
    <t>POSIBLE</t>
  </si>
  <si>
    <t>PROBABLE</t>
  </si>
  <si>
    <t>CASI SEGURO</t>
  </si>
  <si>
    <t>RANGOS SEGÚN RESULTADO DE LA EVALUACIÓN (PROBABILIDAD * IMPACTO)</t>
  </si>
  <si>
    <t>1 A 3</t>
  </si>
  <si>
    <t>4 A 6</t>
  </si>
  <si>
    <t>7 A 14</t>
  </si>
  <si>
    <t>15 A 25</t>
  </si>
  <si>
    <t>Zona de risgo baja</t>
  </si>
  <si>
    <t>Zona de risgo moderada</t>
  </si>
  <si>
    <t>Zona de riesgo alta</t>
  </si>
  <si>
    <t>Zona de riesgo extrema</t>
  </si>
  <si>
    <t>CALIFICACIÓN DEL RIESGO</t>
  </si>
  <si>
    <t>1                                          Zona baja       Asumir</t>
  </si>
  <si>
    <t>3                           Zona moderada              aceptar o reducir</t>
  </si>
  <si>
    <t>2                           Zona baja       Aceptar</t>
  </si>
  <si>
    <t>5                      Zona Alta      Reducir, Evitar, Compartir o Transferir</t>
  </si>
  <si>
    <t>8                       Zona Alta      Reducir, Evitar, Compartir o Transferir</t>
  </si>
  <si>
    <t>6                          Zona moderada              aceptar o reducir</t>
  </si>
  <si>
    <t>10                    Zona Extrema Reducir, Evitar, Compartir o transferir</t>
  </si>
  <si>
    <t>12                   Zona Extrema Reducir, Evitar, Compartir o transferir</t>
  </si>
  <si>
    <t>15                    Zona Extrema Reducir, Evitar, Compartir o transferir</t>
  </si>
  <si>
    <t xml:space="preserve">9                            Zona Alta      Reducir, Evitar, Compartir o Transferir </t>
  </si>
  <si>
    <t>4                           Zona baja       Aceptar</t>
  </si>
  <si>
    <t>4                             Zona Alta      Reducir, Evitar, Compartir o Transferir</t>
  </si>
  <si>
    <t>6                                  Zona moderada              aceptar o reducir</t>
  </si>
  <si>
    <t>4                           Zona moderada              aceptar o reducir</t>
  </si>
  <si>
    <t>8                                Zona Alta      Reducir, Evitar, Compartir o Transferir</t>
  </si>
  <si>
    <t>12                                          Zona Alta      Reducir, Evitar, Compartir o Transferir</t>
  </si>
  <si>
    <t>16                                Zona Extrema Reducir, Evitar, Compartir o transferir</t>
  </si>
  <si>
    <t>20                          Zona Extrema Reducir, Evitar, Compartir o transferir</t>
  </si>
  <si>
    <t>5                              Zona Alta      Reducir, Evitar, Compartir o Transferir</t>
  </si>
  <si>
    <t>15                                     Zona Extrema Reducir, Evitar, Compartir o transferir</t>
  </si>
  <si>
    <t>20                               Zona Extrema Reducir, Evitar, Compartir o transferir</t>
  </si>
  <si>
    <t>25                                 Zona Extrema Reducir, Evitar, Compartir o transferir</t>
  </si>
  <si>
    <t>10                                      Zona Alta      Reducir, Evitar, Compartir o Transferir</t>
  </si>
  <si>
    <t>OPCIONES DE MANEJO</t>
  </si>
  <si>
    <t>EVITAR EL RIESGO</t>
  </si>
  <si>
    <t>REDUCIR EL RIESGO</t>
  </si>
  <si>
    <t>TRANSFERIR O COMPARTIR</t>
  </si>
  <si>
    <t>ASUMIR EL RIESGO</t>
  </si>
  <si>
    <t>Tomar las medidas encaminadas a prevenir su materialización. Es siempre la primera alternativa a considerar, se logra cuando al interior de los procesos se genera cambios sustanciales por mejoramiento, rediseño o eliminación resultado de unos adecuados controles y acciones emprendidas</t>
  </si>
  <si>
    <t>Implica tomar medidas encaminadasa disminuir tanto la probbabilidad (medidas de prevención), como el impacto (medidas de protección). La reducción del riesgo es probablemente el método mas sencillo y económico para superar las debilidades antes de aplicar medidas mas costosas y difícil</t>
  </si>
  <si>
    <t>Reduce su efecto a través del traspaso de las perdidas a otras organizaciones u otras entidades, como en el caso de los contratos de seguros o a través de otros medios que permiten distribuir una porción del riesgo con otra entidad como los contratos a riesgos compartidos</t>
  </si>
  <si>
    <t>Luego de que el riesgo a sido reducido o transferido puede quedar un riesgo recidual que se mantiene, en este caso, el lider del proceso simplemente acepta la perdida residual probable y elabora planes de contingencia para su manejo</t>
  </si>
  <si>
    <t>Riesgo moderado, aceptable, debe ser administrado con procedimientos normales de control. TOLERABLE</t>
  </si>
  <si>
    <t>Riesgo alto, requiere atención de la alta dirección. Planes de tratamiento requeridos, implementados y reportados a los jefes de dependencia. IMPORTANTE</t>
  </si>
  <si>
    <t>Riesgo extremo, se requiere acción inmediata. Planes de tratamientos requeridos, implementados y reportados a la alta dirección. INACEPTABLE</t>
  </si>
  <si>
    <t>Menores efectos que pueden ser facilmente remediados. Riesgo bajo, se administra con procedimientos rutinarios, riesgo insignificante. No se requere ninguna acción ACEPTABLE</t>
  </si>
  <si>
    <t>TIPO DE RIESGO</t>
  </si>
  <si>
    <t>EVALUACIÓN</t>
  </si>
  <si>
    <t>IDENTIFICACIÓN DEL RIESGO</t>
  </si>
  <si>
    <t>CONSECUENCIAS</t>
  </si>
  <si>
    <t>RIESGO INHERENTE</t>
  </si>
  <si>
    <t>1 B (Baja)</t>
  </si>
  <si>
    <t>2 M (Moderado)</t>
  </si>
  <si>
    <t>3 A (Alto)</t>
  </si>
  <si>
    <t>4 E (Extrema)</t>
  </si>
  <si>
    <t>RIESGO RESIDUAL</t>
  </si>
  <si>
    <t>PERIODO DE EJECUCIÓN</t>
  </si>
  <si>
    <t>FECHA DE INICIO</t>
  </si>
  <si>
    <t>FECHA FINAL</t>
  </si>
  <si>
    <t>ACCIONES</t>
  </si>
  <si>
    <t>MONITOREO DE LAS ACCIONES</t>
  </si>
  <si>
    <t>MONITOREO Y REVISIÓN                                              (Responsable del Proceso)</t>
  </si>
  <si>
    <t>NIVEL DE AVANCE DEL INDICADOR</t>
  </si>
  <si>
    <t>SEGUIMIENTO Y VERIFICACIÓN                              (Oficina Control Interno)</t>
  </si>
  <si>
    <t>Reducir</t>
  </si>
  <si>
    <t>FORMULA</t>
  </si>
  <si>
    <t>META</t>
  </si>
  <si>
    <t>HERRAMIENTA DE MEDICIÓN</t>
  </si>
  <si>
    <t>MEDICIÓN Y CALIFICACIÓN DEL RIESGO</t>
  </si>
  <si>
    <t>PROGRAMACIÓN DE ACCIONES</t>
  </si>
  <si>
    <t>REGISTRO Y/O EVIDENCIAS</t>
  </si>
  <si>
    <t>VERIFICACION DE LAS ACCIONES ADELANTADAS</t>
  </si>
  <si>
    <t>Opción de manejo</t>
  </si>
  <si>
    <t>Asumir</t>
  </si>
  <si>
    <t>Evitar</t>
  </si>
  <si>
    <t>PERIODO SEGUIMIENTO</t>
  </si>
  <si>
    <t>Estrategico</t>
  </si>
  <si>
    <t>Operativo</t>
  </si>
  <si>
    <t>Financiero</t>
  </si>
  <si>
    <t>Tecnologico</t>
  </si>
  <si>
    <t>CONTRALORIA DEPARTAMENTAL DEL CHOCO</t>
  </si>
  <si>
    <t>Incumplimiento del plan anual de auditorias internas</t>
  </si>
  <si>
    <t>Presentacion extemporanea de informes a entes externos</t>
  </si>
  <si>
    <t>El no reporte a tiempo de la informacion por parte de los procesos</t>
  </si>
  <si>
    <t>Hallazgos administrativos del ente de control</t>
  </si>
  <si>
    <t>Tramite inadecuado del proceso Resonsabilidad Fiscal</t>
  </si>
  <si>
    <t>1. Desconocimiento del procedimiento por parte del funcionario
2. Omision del procedimiento de responsabilidad fiscal</t>
  </si>
  <si>
    <t>1. Sanciones Disciplinarias
2. Nulidad del proceso
3. Prescripcion del proceso</t>
  </si>
  <si>
    <t>Generar orden de pago sin la totalidad de los soportes exigidos</t>
  </si>
  <si>
    <t>Falta de verificacion de los soportes para el pago</t>
  </si>
  <si>
    <t>Hallazgos administrativos y disciplinarios</t>
  </si>
  <si>
    <t>Deterioro de la documentacion del archivo central e historico</t>
  </si>
  <si>
    <t>1. Perdida de Informacion
2, sanciones disciplinarias 
3. Multas</t>
  </si>
  <si>
    <t>1. Deficiencia en la infraestrucrura
2. Incendio
3. Humedad</t>
  </si>
  <si>
    <t>Perdida de la informacion de ala entidad</t>
  </si>
  <si>
    <r>
      <t>1. Sistema operativo desactualizado
2. La no realizacion de los</t>
    </r>
    <r>
      <rPr>
        <sz val="12"/>
        <color rgb="FFFF0000"/>
        <rFont val="Calibri"/>
        <family val="2"/>
        <scheme val="minor"/>
      </rPr>
      <t xml:space="preserve"> bakap</t>
    </r>
  </si>
  <si>
    <t>1.Demandas
2.Sanciones y hallazgos de los entes de control</t>
  </si>
  <si>
    <t>Rendición de cuenta no se realice</t>
  </si>
  <si>
    <t xml:space="preserve"> </t>
  </si>
  <si>
    <t>Transferir</t>
  </si>
  <si>
    <t>CONTEXTO ESTRATÉGICO</t>
  </si>
  <si>
    <t xml:space="preserve">IDENTIFICACION RIESGOS </t>
  </si>
  <si>
    <t xml:space="preserve">ANÁLISIS </t>
  </si>
  <si>
    <t>ineficiencia administrativa, sanciones o multas disciplinarias</t>
  </si>
  <si>
    <t>Seguimiento trimestral al plan de acción, planes de mejoramiento</t>
  </si>
  <si>
    <t>trimestral</t>
  </si>
  <si>
    <t>todos los procesos</t>
  </si>
  <si>
    <t>CONTROL INTERNO</t>
  </si>
  <si>
    <t xml:space="preserve">Incumplimiento del Programa de Auditorias Internas de la entidad </t>
  </si>
  <si>
    <t>Falta de disposición por parte de los Jefes de División</t>
  </si>
  <si>
    <t>Sanciones de tipo disciplinario, no se detectan las falencias en cada procesos de la entidad</t>
  </si>
  <si>
    <t>Programa de Auditorias que es aprobado en cómite directivo, Notificaciones a los jefes de división a través de carta de compromisos donde se notifica las fechas en las que se realizará la auditoria en su respectiva dependencia</t>
  </si>
  <si>
    <t>Evaluación y seguimiento al cumplimiento de las auditorias internas en la entidad.</t>
  </si>
  <si>
    <t>Evaluación y seguimientos realizados/Evaluación y  seguimientos programados *100</t>
  </si>
  <si>
    <t>5 evaluaciones y seguimientos</t>
  </si>
  <si>
    <t>Falta de compromiso con la entidad</t>
  </si>
  <si>
    <t xml:space="preserve">Falta de Planificación de las auditorias internas </t>
  </si>
  <si>
    <t>No realizar los reportes de informes de evaluación y seguimiento a las diferentes entidades</t>
  </si>
  <si>
    <t>No suministrar la información necesaria para reportar los informes</t>
  </si>
  <si>
    <t>cumplir con todos los informes</t>
  </si>
  <si>
    <t>no realizar auditorias internas</t>
  </si>
  <si>
    <t xml:space="preserve"> MAPA DE RIESGO</t>
  </si>
  <si>
    <t>Cuatrimestral</t>
  </si>
  <si>
    <t>Presentación de los informes dentro de los plazos establecidos</t>
  </si>
  <si>
    <t>Informes realizados/ informes programados *100</t>
  </si>
  <si>
    <t>PARTICIPACIÓN CIUDADANA</t>
  </si>
  <si>
    <t>Tramite inoportuno de una PQRD</t>
  </si>
  <si>
    <t>falta de un sistema de seguimiento a las PQRD</t>
  </si>
  <si>
    <t>Sanciones disciplinarias</t>
  </si>
  <si>
    <t>base de datos que genera alertas</t>
  </si>
  <si>
    <t>mensual</t>
  </si>
  <si>
    <t>seguimiento mensual a las PQRD</t>
  </si>
  <si>
    <t>N° seguimientos realizados / N° seguimientos programados *100</t>
  </si>
  <si>
    <t xml:space="preserve">12 seguimientos </t>
  </si>
  <si>
    <t>participación ciudadana</t>
  </si>
  <si>
    <t>Perdida de credibilidad institucional</t>
  </si>
  <si>
    <t>RESPONSABILIDAD FISCAL</t>
  </si>
  <si>
    <t xml:space="preserve">CADUCIDAD DE LOS PROCESOS DE R F </t>
  </si>
  <si>
    <t xml:space="preserve">Que no se traslade a tiempo los hallazgos fiscales. </t>
  </si>
  <si>
    <t xml:space="preserve">perdida de oportunidad de iniciar la acción          sanciones disciplinarias </t>
  </si>
  <si>
    <t>Bajo</t>
  </si>
  <si>
    <t xml:space="preserve">Informes de avance de los procesos </t>
  </si>
  <si>
    <t xml:space="preserve">semestral </t>
  </si>
  <si>
    <t>31-01-2019</t>
  </si>
  <si>
    <t>31-12-2019</t>
  </si>
  <si>
    <t xml:space="preserve">Crear una base de datos en la que se genere alerta frante a  la fecha de ocurrencia del  hecho despues de trasladado cada hallazgo. </t>
  </si>
  <si>
    <t>N° base de datos programada/ N°base de datos realizada*100</t>
  </si>
  <si>
    <t>1 base de datos</t>
  </si>
  <si>
    <t xml:space="preserve">Jefe de Oficina / Profresionales Universitarios / Sistemas </t>
  </si>
  <si>
    <t>que se configuren hallazgos con hechos vencidos o proximos a vencer</t>
  </si>
  <si>
    <t xml:space="preserve">que no se aperture dentro del termino el proceso de responsabilidad fiscal </t>
  </si>
  <si>
    <t>PRESCRIPCIÓN DE LOS PROCESOS DE R F</t>
  </si>
  <si>
    <t xml:space="preserve">dificultad en la ubicación de los presuntos responsables </t>
  </si>
  <si>
    <t>Imposibilidad de resarcir el Daño</t>
  </si>
  <si>
    <t xml:space="preserve">informe de avance de los procesos </t>
  </si>
  <si>
    <t>bajo</t>
  </si>
  <si>
    <t xml:space="preserve">seguimiento a los Informes presentados </t>
  </si>
  <si>
    <t>N° de proceso Apertuados/ N° procesos decididos</t>
  </si>
  <si>
    <t>2 seguimientos</t>
  </si>
  <si>
    <t xml:space="preserve">Jefe de Oficina / Profresionales Universitarios </t>
  </si>
  <si>
    <t>falta de apoderados de oficio</t>
  </si>
  <si>
    <t>dilatación procesal</t>
  </si>
  <si>
    <t xml:space="preserve">demora en la respuesta de solicitud de información </t>
  </si>
  <si>
    <t>SECRETARÍA GENERAL</t>
  </si>
  <si>
    <t xml:space="preserve">Incumplimiento y/o retardo significativo en las actuaciones correspondientes a esta dependencia en el trámite de procesos sancionatorios,el tramite Urgencias manifiesta,el tramite procesos de segunda instancia que provienen de responsabilidad fiscal, el trámite en la contestación de demandas en contra de la entidad, derechos de petición, tutelas,el tramite de consultas que provienen de responsabilidad fiscal.        </t>
  </si>
  <si>
    <t>la abundancia de procesos, peticiones, solicitudes y demás que junto con las multiples tareas que debe sortear la dependencia de Secretaria General sin la colaboración de un personal idoneo y capacitado, lo que se reduce a la falta de personal.</t>
  </si>
  <si>
    <t>Tramite lento del proceso sancionatorio ,Vencimiento de terminos en las demandas, tutelas, derechos de petición y/o solicitudes, que se instauran en contra de la institución, debido a  la sobre carga de procesos  el cual sin la ayuda de personal designado por la entidad que coadyuve en su tramitación permite el retraso en las actuaciones procesales.</t>
  </si>
  <si>
    <t xml:space="preserve"> consolidación de una base de datos,registrando las etapas procesales de cada proceso sancionatorio, </t>
  </si>
  <si>
    <t>Evaluación, contratació,Suministro de nuevos equipos  y seguimiento al cumplimiento interno.</t>
  </si>
  <si>
    <t>Evaluación y seguimientos realizados/Evaluación y  seguimientos programados 225 procesos administrativos sancionatorios, procesos de segunda instancia allegados, demandas, tutelas y peticiones *100</t>
  </si>
  <si>
    <t>cumplir en tiempo con todas las tareas que dependan de esta dependencia.</t>
  </si>
  <si>
    <t>secretaría general</t>
  </si>
  <si>
    <t>Deficit en la comunicación con los implicados.</t>
  </si>
  <si>
    <t xml:space="preserve"> comunicaciones electronicas, telefonicas, notificaciones de aviso, notificaciones por estado publicadas en la pagina de la entidad.</t>
  </si>
  <si>
    <t>Evaluación y seguimiento de las comunicaciones enviadas / evaluación y seguimiento de los procesos notificados</t>
  </si>
  <si>
    <t>Tramite lento de urgencias Manifiestas , debido a la abundancia de las mismas en temporadas de lluvia del primer y segundo semestre</t>
  </si>
  <si>
    <t>colaboración de practicantes universitarios</t>
  </si>
  <si>
    <t xml:space="preserve">Evaluacion de urgencias manifiestas alegaas /Evauación de urgencias manifiestas resultas </t>
  </si>
  <si>
    <t>Vencimiento de terminos de la segunda instancia en los procesos que provienen de la oficina de Responsabilidad Físcal..</t>
  </si>
  <si>
    <t xml:space="preserve">Evaluacion deprocesos de segunda instancia remitidos /Evauación dedeprocesos de segunda instancia resultos </t>
  </si>
  <si>
    <t>fallas en los equipos (IMPRESORA), servicio de Internet, papelería,  correspondencia certificada</t>
  </si>
  <si>
    <t>Reparaciones y actualización de la página web.</t>
  </si>
  <si>
    <t xml:space="preserve">Evaluación de daños de los equipos </t>
  </si>
  <si>
    <t>ineficiencia administrativa, sanciones disciplinarias o/y penales y multas.</t>
  </si>
  <si>
    <t>Estudiantes de practica universitaria</t>
  </si>
  <si>
    <t>evaluación de l numero de practicantes/ evaluación del numero de procesos resueltos</t>
  </si>
  <si>
    <t>Riesgo de pérdida de documentos del archivo.</t>
  </si>
  <si>
    <t>desorden administrativo</t>
  </si>
  <si>
    <t>Perdida de documentos e información en el archivo.</t>
  </si>
  <si>
    <t>contratación de personal capacitado en la organización de archivos de entidades</t>
  </si>
  <si>
    <t xml:space="preserve">cumplir con las ctividades de la tabla de retención </t>
  </si>
  <si>
    <t>informes realizados/ informes programados *100</t>
  </si>
  <si>
    <t>cumplir en tiempo con todas las tareas que dependan de estos recursos.</t>
  </si>
  <si>
    <t>EXTREMA</t>
  </si>
  <si>
    <t>Gestión Financiera</t>
  </si>
  <si>
    <t>No realizar las conciliaciones financiera mensuales</t>
  </si>
  <si>
    <t>falta de control en las conciliaciones</t>
  </si>
  <si>
    <t>perdidas de recursos financieros</t>
  </si>
  <si>
    <t>alto</t>
  </si>
  <si>
    <t>revision permanentes de las cuentas corrientes y financieras</t>
  </si>
  <si>
    <t>Mensual</t>
  </si>
  <si>
    <t>realizar conciliaciones financiera mensualmente</t>
  </si>
  <si>
    <t>conciliaciones programado/conciliacionese realizadas</t>
  </si>
  <si>
    <t>Jefe Oficina administrativa y financiera</t>
  </si>
  <si>
    <t>Errores en el procesamiento de la información financiera y tributaria</t>
  </si>
  <si>
    <t>Errores operativos</t>
  </si>
  <si>
    <t>sanciones de ley , intereses moratorios</t>
  </si>
  <si>
    <t>Cargar la información a tiempo y verificar el calendario tributario</t>
  </si>
  <si>
    <t>Cargar la información financiera en tiempo real</t>
  </si>
  <si>
    <t>Información generada / Información cargada</t>
  </si>
  <si>
    <t>CONTROL FISCAL</t>
  </si>
  <si>
    <t>PRESCRIPCION DE LA CUENTA</t>
  </si>
  <si>
    <t>1- FALTA DE PERSONAL EN EL AREA                             2- FALTA DE PASANTES DE LA UTCH</t>
  </si>
  <si>
    <t>1- RETRASO EN LAS METAS INSTITUCIONALES</t>
  </si>
  <si>
    <t>1 - REVISION CONSTANTE DE LAS VIGENCIAS PROXIMAS A VENCER</t>
  </si>
  <si>
    <t>1. REALIZAR REVISIONES DE CUENTAS A LOS SUJETOS Y PUNTOS DE CONTROL.</t>
  </si>
  <si>
    <t>No. DE CUENTAS RENDIDAS / No. DE CUENTAS REVISADAS</t>
  </si>
  <si>
    <t>20% DE LAS CUENTAS RENDIDAS</t>
  </si>
  <si>
    <t>JEFE OFICINA CONTROL FISCAL</t>
  </si>
  <si>
    <t>IMCUMPLIMIENTO AL PROGRAMA DE AUDITORIA</t>
  </si>
  <si>
    <t>1-  PROBLEMAS DE ORDEN PUBLICO.                      2 - DESASTRES NATURALES.                    3 -CONCEDER PRORROGAS</t>
  </si>
  <si>
    <t>2 - RETRASO EN LAS METAS INSTITUCIONALES</t>
  </si>
  <si>
    <t>1 - PROCESOS Y PROCEDIMIENTOS  Y POLITICAS INSTITUCIONALES.</t>
  </si>
  <si>
    <t>1 - ANALIZAR LAS CARACTERISTICAS GEOGRAFICAS DE LOS SUJETOS DE CONTROL                  2 - DEFINIR POLITICAS PARA LA APROBACION DE PRORROGAS</t>
  </si>
  <si>
    <t>No. DE AUDITORIAS PROGRAMADAS / No. DE AUDITORIAS REALIZADAS</t>
  </si>
  <si>
    <t>100% PGA</t>
  </si>
  <si>
    <t>INTERPRETACION SUBJETIVA DE LA LEY PARA FAVORECER A TERCEROS</t>
  </si>
  <si>
    <t>1 - MANIPULACION DE LA INFORMAIÓN.          2. FALENCIAS EN LA SEGURIDAD INFORMATICA.</t>
  </si>
  <si>
    <t>1 - SANCIONES DISCIPLINARIAS, FISCALES Y PENALES</t>
  </si>
  <si>
    <t>1 - RESTRINCIÓN SOBRE EL MANEJO DE LA INFORMACIÓN        2 - CLAVES DE ACCESO</t>
  </si>
  <si>
    <t>1.  ESTABLECER RESPONSABLES EN EL MANEJO DE LA INFORMACIÓN</t>
  </si>
  <si>
    <t>No. FUNCIONARIOS / No. CLAVES DE ACCESO ASIGNADAS.</t>
  </si>
  <si>
    <t>FALTA DE CREDBILIDAD INSTITUCIONAL</t>
  </si>
  <si>
    <t xml:space="preserve">1 - NO CUMPLIR CON LOS PARAMETROS DE CONFIABILIDAD DE LA INFORMACION. </t>
  </si>
  <si>
    <t>1 - CALIDAD EN LOS INFORMES DE AUDITORIA</t>
  </si>
  <si>
    <t>1.  ESTABLECER MECANISMOS DE REVISION  EN LOS MINFORMES DE AUDITORIA.</t>
  </si>
  <si>
    <t>Nro. DE INFORMES DE AUDITORIA / No. DE INFORMES REVIZADOS.</t>
  </si>
  <si>
    <t>DIRECCIONAMIENTO ESTRATÉGICO</t>
  </si>
  <si>
    <t>31-01-2018</t>
  </si>
  <si>
    <t>31-12-2018</t>
  </si>
  <si>
    <t>Seguimientos realizados/ seguimientos programados *100</t>
  </si>
  <si>
    <t>4 seguimientos</t>
  </si>
  <si>
    <t>limitaciones presupuestales</t>
  </si>
  <si>
    <t>Incumplimiento al Plan Estratégico Institucional</t>
  </si>
  <si>
    <t xml:space="preserve">no realización de actividades </t>
  </si>
  <si>
    <t xml:space="preserve">Seguimiento trimestral al plan de acción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</si>
</sst>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8"/>
      <color theme="1"/>
      <name val="Tahoma"/>
      <family val="2"/>
    </font>
    <font>
      <b/>
      <sz val="14"/>
      <color theme="0"/>
      <name val="Calibri"/>
      <family val="2"/>
      <scheme val="minor"/>
    </font>
    <font>
      <sz val="9"/>
      <color theme="1"/>
      <name val="Calibri"/>
      <family val="2"/>
      <scheme val="minor"/>
    </font>
    <font>
      <b/>
      <sz val="10"/>
      <color theme="1"/>
      <name val="Calibri"/>
      <family val="2"/>
      <scheme val="minor"/>
    </font>
    <font>
      <b/>
      <sz val="14"/>
      <color theme="1"/>
      <name val="Calibri"/>
      <family val="2"/>
      <scheme val="minor"/>
    </font>
    <font>
      <sz val="12"/>
      <name val="Calibri"/>
      <family val="2"/>
      <scheme val="minor"/>
    </font>
    <font>
      <b/>
      <sz val="14"/>
      <name val="Calibri"/>
      <family val="2"/>
      <scheme val="minor"/>
    </font>
    <font>
      <b/>
      <sz val="12"/>
      <name val="Calibri"/>
      <family val="2"/>
      <scheme val="minor"/>
    </font>
    <font>
      <sz val="12"/>
      <color rgb="FFFF0000"/>
      <name val="Calibri"/>
      <family val="2"/>
      <scheme val="minor"/>
    </font>
    <font>
      <sz val="16"/>
      <name val="Calibri"/>
      <family val="2"/>
      <scheme val="minor"/>
    </font>
    <font>
      <b/>
      <sz val="9"/>
      <color theme="1"/>
      <name val="Calibri"/>
      <family val="2"/>
      <scheme val="minor"/>
    </font>
    <font>
      <sz val="16"/>
      <color theme="1"/>
      <name val="Calibri"/>
      <family val="2"/>
      <scheme val="minor"/>
    </font>
  </fonts>
  <fills count="13">
    <fill>
      <patternFill patternType="none"/>
    </fill>
    <fill>
      <patternFill patternType="gray125"/>
    </fill>
    <fill>
      <patternFill patternType="solid">
        <fgColor theme="6" tint="-0.49998474074526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66FF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xf numFmtId="0" fontId="4" fillId="0" borderId="0"/>
    <xf numFmtId="9" fontId="4" fillId="0" borderId="0" applyFont="0" applyFill="0" applyBorder="0" applyAlignment="0" applyProtection="0"/>
  </cellStyleXfs>
  <cellXfs count="315">
    <xf numFmtId="0" fontId="0" fillId="0" borderId="0" xfId="0"/>
    <xf numFmtId="0" fontId="2" fillId="0" borderId="0" xfId="0" applyFont="1"/>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wrapText="1"/>
    </xf>
    <xf numFmtId="0" fontId="0" fillId="0" borderId="1" xfId="0" applyBorder="1" applyAlignment="1">
      <alignment vertical="center" wrapText="1"/>
    </xf>
    <xf numFmtId="0" fontId="0" fillId="0" borderId="0" xfId="0" applyBorder="1"/>
    <xf numFmtId="0" fontId="4" fillId="0" borderId="0" xfId="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0" fillId="0" borderId="1" xfId="0" applyFill="1" applyBorder="1"/>
    <xf numFmtId="0" fontId="0" fillId="3" borderId="1" xfId="0" applyFill="1" applyBorder="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textRotation="90"/>
    </xf>
    <xf numFmtId="0" fontId="5" fillId="2" borderId="1" xfId="1" applyFont="1" applyFill="1" applyBorder="1" applyAlignment="1">
      <alignment horizontal="center" vertical="center" wrapText="1"/>
    </xf>
    <xf numFmtId="0" fontId="1" fillId="4" borderId="0" xfId="0" applyFont="1" applyFill="1" applyBorder="1" applyAlignment="1">
      <alignment horizontal="center" vertical="center"/>
    </xf>
    <xf numFmtId="0" fontId="2" fillId="0" borderId="1" xfId="0" applyFont="1" applyFill="1" applyBorder="1" applyAlignment="1">
      <alignment vertical="center" wrapText="1"/>
    </xf>
    <xf numFmtId="0" fontId="0" fillId="0" borderId="1" xfId="0" applyBorder="1" applyAlignment="1">
      <alignment horizontal="center"/>
    </xf>
    <xf numFmtId="0" fontId="0" fillId="0" borderId="0" xfId="0" applyFill="1" applyBorder="1" applyAlignment="1">
      <alignment vertical="center"/>
    </xf>
    <xf numFmtId="0" fontId="0" fillId="3" borderId="1" xfId="0" applyFill="1" applyBorder="1" applyAlignment="1">
      <alignment wrapText="1"/>
    </xf>
    <xf numFmtId="0" fontId="0" fillId="0" borderId="0" xfId="0" applyFill="1" applyBorder="1" applyAlignment="1">
      <alignment horizontal="center" vertical="center"/>
    </xf>
    <xf numFmtId="0" fontId="0" fillId="0" borderId="0" xfId="0" applyBorder="1" applyAlignment="1">
      <alignment horizontal="center"/>
    </xf>
    <xf numFmtId="0" fontId="0" fillId="0" borderId="6" xfId="0"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0" borderId="0" xfId="0" applyFill="1" applyBorder="1" applyAlignment="1">
      <alignment horizontal="center"/>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0" fillId="0" borderId="1" xfId="0" applyFill="1" applyBorder="1" applyAlignment="1">
      <alignment horizontal="justify" vertical="justify" wrapText="1"/>
    </xf>
    <xf numFmtId="0" fontId="0" fillId="0" borderId="1" xfId="0" applyBorder="1" applyAlignment="1">
      <alignment horizontal="justify" vertical="justify" wrapText="1"/>
    </xf>
    <xf numFmtId="0" fontId="6" fillId="2" borderId="2" xfId="0" applyFont="1" applyFill="1" applyBorder="1" applyAlignment="1">
      <alignment horizontal="center" wrapText="1"/>
    </xf>
    <xf numFmtId="0" fontId="5" fillId="2" borderId="2" xfId="0" applyFont="1"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1" fillId="0" borderId="0" xfId="0" applyFont="1" applyFill="1" applyBorder="1" applyAlignment="1">
      <alignment vertical="center" textRotation="90"/>
    </xf>
    <xf numFmtId="0" fontId="2" fillId="0" borderId="0" xfId="0" applyFont="1" applyFill="1" applyBorder="1" applyAlignment="1">
      <alignment wrapText="1"/>
    </xf>
    <xf numFmtId="0" fontId="0" fillId="0" borderId="0" xfId="0" applyFill="1" applyBorder="1"/>
    <xf numFmtId="0" fontId="2" fillId="0" borderId="0" xfId="0" applyFont="1" applyFill="1" applyBorder="1"/>
    <xf numFmtId="0" fontId="2" fillId="0" borderId="0" xfId="0" applyFont="1" applyFill="1" applyBorder="1" applyAlignment="1">
      <alignment vertical="center" wrapText="1"/>
    </xf>
    <xf numFmtId="0" fontId="1" fillId="0" borderId="0" xfId="0" applyFont="1" applyFill="1" applyBorder="1" applyAlignment="1">
      <alignment vertical="center" textRotation="90" wrapText="1"/>
    </xf>
    <xf numFmtId="0" fontId="2" fillId="0" borderId="0" xfId="0" applyFont="1" applyFill="1" applyBorder="1" applyAlignment="1">
      <alignment horizontal="justify" vertical="center" wrapText="1"/>
    </xf>
    <xf numFmtId="0" fontId="2" fillId="0" borderId="0" xfId="0" applyFont="1" applyFill="1" applyBorder="1" applyAlignment="1"/>
    <xf numFmtId="0" fontId="2" fillId="0" borderId="0" xfId="0" applyFont="1" applyFill="1" applyBorder="1" applyAlignment="1">
      <alignment vertical="center"/>
    </xf>
    <xf numFmtId="0" fontId="5" fillId="2" borderId="6" xfId="1" applyFont="1" applyFill="1" applyBorder="1" applyAlignment="1">
      <alignment horizontal="center" vertical="center" wrapText="1"/>
    </xf>
    <xf numFmtId="1" fontId="4" fillId="3" borderId="6" xfId="1" applyNumberFormat="1" applyFill="1" applyBorder="1" applyAlignment="1">
      <alignment horizontal="right" vertical="center"/>
    </xf>
    <xf numFmtId="0" fontId="5" fillId="0" borderId="0" xfId="1" applyFont="1" applyFill="1" applyBorder="1" applyAlignment="1">
      <alignment horizontal="center" vertical="center" wrapText="1"/>
    </xf>
    <xf numFmtId="0" fontId="10" fillId="6" borderId="3" xfId="0" applyFont="1" applyFill="1" applyBorder="1" applyAlignment="1">
      <alignment vertical="center" wrapText="1"/>
    </xf>
    <xf numFmtId="0" fontId="10" fillId="5" borderId="3" xfId="0" applyFont="1" applyFill="1" applyBorder="1" applyAlignment="1">
      <alignment vertical="center" wrapText="1"/>
    </xf>
    <xf numFmtId="0" fontId="10" fillId="7" borderId="3" xfId="0" applyFont="1" applyFill="1" applyBorder="1" applyAlignment="1">
      <alignment vertical="center" wrapText="1"/>
    </xf>
    <xf numFmtId="0" fontId="10" fillId="8" borderId="4" xfId="0" applyFont="1" applyFill="1" applyBorder="1" applyAlignment="1">
      <alignment vertical="center" wrapText="1"/>
    </xf>
    <xf numFmtId="0" fontId="1" fillId="9" borderId="3" xfId="0" applyFont="1" applyFill="1" applyBorder="1" applyAlignment="1">
      <alignment vertical="center"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4" xfId="0" applyBorder="1"/>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2" fillId="12" borderId="1" xfId="0" applyFont="1" applyFill="1" applyBorder="1" applyAlignment="1">
      <alignment vertical="center"/>
    </xf>
    <xf numFmtId="0" fontId="12" fillId="12" borderId="1" xfId="0" applyFont="1" applyFill="1" applyBorder="1" applyAlignment="1">
      <alignment vertical="center" wrapText="1"/>
    </xf>
    <xf numFmtId="0" fontId="12" fillId="12" borderId="1" xfId="0" applyFont="1" applyFill="1" applyBorder="1" applyAlignment="1">
      <alignment vertical="center"/>
    </xf>
    <xf numFmtId="0" fontId="14" fillId="12" borderId="1" xfId="0" applyFont="1" applyFill="1" applyBorder="1" applyAlignment="1">
      <alignment vertical="center"/>
    </xf>
    <xf numFmtId="0" fontId="12" fillId="12" borderId="5" xfId="0" applyFont="1" applyFill="1" applyBorder="1" applyAlignment="1">
      <alignment vertical="center" wrapText="1"/>
    </xf>
    <xf numFmtId="0" fontId="1" fillId="0" borderId="0" xfId="0" applyFont="1" applyAlignment="1">
      <alignment horizontal="center" wrapText="1"/>
    </xf>
    <xf numFmtId="0" fontId="0" fillId="0" borderId="1" xfId="0" applyBorder="1" applyAlignment="1">
      <alignment vertical="top" wrapText="1"/>
    </xf>
    <xf numFmtId="0" fontId="0" fillId="6" borderId="1" xfId="0" applyFill="1" applyBorder="1" applyAlignment="1">
      <alignment vertical="center"/>
    </xf>
    <xf numFmtId="0" fontId="0" fillId="3" borderId="1" xfId="0" applyFill="1" applyBorder="1" applyAlignment="1">
      <alignment horizontal="center" vertical="center"/>
    </xf>
    <xf numFmtId="1" fontId="4" fillId="3" borderId="1" xfId="1" applyNumberFormat="1" applyFill="1" applyBorder="1" applyAlignment="1">
      <alignment horizontal="center" vertical="center"/>
    </xf>
    <xf numFmtId="0" fontId="12" fillId="12" borderId="4" xfId="0" applyFont="1" applyFill="1" applyBorder="1" applyAlignment="1">
      <alignment vertical="center" wrapText="1"/>
    </xf>
    <xf numFmtId="0" fontId="14" fillId="12" borderId="4" xfId="0" applyFont="1" applyFill="1" applyBorder="1" applyAlignment="1">
      <alignment vertical="center"/>
    </xf>
    <xf numFmtId="0" fontId="16" fillId="0" borderId="19" xfId="0" applyFont="1" applyBorder="1"/>
    <xf numFmtId="0" fontId="16" fillId="0" borderId="20" xfId="0" applyFont="1" applyBorder="1"/>
    <xf numFmtId="0" fontId="1" fillId="0" borderId="0" xfId="0" applyFont="1" applyAlignment="1">
      <alignment wrapText="1"/>
    </xf>
    <xf numFmtId="0" fontId="0" fillId="0" borderId="22" xfId="0" applyBorder="1"/>
    <xf numFmtId="0" fontId="0" fillId="0" borderId="2" xfId="0" applyBorder="1" applyAlignment="1">
      <alignment horizontal="left" vertical="center" wrapText="1"/>
    </xf>
    <xf numFmtId="0" fontId="0" fillId="0" borderId="1" xfId="0" applyBorder="1" applyAlignment="1">
      <alignment horizontal="left" vertical="center"/>
    </xf>
    <xf numFmtId="0" fontId="0" fillId="12" borderId="1" xfId="0" applyFill="1" applyBorder="1" applyAlignment="1">
      <alignment horizontal="left" vertical="center"/>
    </xf>
    <xf numFmtId="0" fontId="16" fillId="0" borderId="26" xfId="0" applyFont="1" applyBorder="1"/>
    <xf numFmtId="0" fontId="12" fillId="12" borderId="15" xfId="0" applyFont="1" applyFill="1" applyBorder="1" applyAlignment="1">
      <alignment vertical="center" wrapText="1"/>
    </xf>
    <xf numFmtId="0" fontId="13" fillId="12" borderId="27" xfId="0" applyFont="1" applyFill="1" applyBorder="1" applyAlignment="1">
      <alignment horizontal="center" vertical="center"/>
    </xf>
    <xf numFmtId="0" fontId="13" fillId="12" borderId="29" xfId="0" applyFont="1" applyFill="1" applyBorder="1" applyAlignment="1">
      <alignment horizontal="center" vertical="center"/>
    </xf>
    <xf numFmtId="0" fontId="13" fillId="12" borderId="30" xfId="0" applyFont="1" applyFill="1" applyBorder="1" applyAlignment="1">
      <alignment horizontal="center" vertical="center" wrapText="1"/>
    </xf>
    <xf numFmtId="0" fontId="13" fillId="12" borderId="31" xfId="0" applyFont="1" applyFill="1" applyBorder="1" applyAlignment="1">
      <alignment horizontal="center" vertical="center" wrapText="1"/>
    </xf>
    <xf numFmtId="0" fontId="16" fillId="12" borderId="34" xfId="0" applyFont="1" applyFill="1" applyBorder="1" applyAlignment="1">
      <alignment vertical="center" wrapText="1"/>
    </xf>
    <xf numFmtId="0" fontId="16" fillId="12" borderId="33" xfId="0" applyFont="1" applyFill="1" applyBorder="1" applyAlignment="1">
      <alignment vertical="center" wrapText="1"/>
    </xf>
    <xf numFmtId="0" fontId="16" fillId="12" borderId="33" xfId="0" applyFont="1" applyFill="1" applyBorder="1" applyAlignment="1">
      <alignment vertical="center"/>
    </xf>
    <xf numFmtId="0" fontId="16" fillId="12" borderId="35" xfId="0" applyFont="1" applyFill="1" applyBorder="1" applyAlignment="1">
      <alignment vertical="center" wrapText="1"/>
    </xf>
    <xf numFmtId="0" fontId="12" fillId="12" borderId="22" xfId="0" applyFont="1" applyFill="1" applyBorder="1" applyAlignment="1">
      <alignment vertical="center" wrapText="1"/>
    </xf>
    <xf numFmtId="0" fontId="12" fillId="12" borderId="17" xfId="0" applyFont="1" applyFill="1" applyBorder="1" applyAlignment="1">
      <alignment vertical="center" wrapText="1"/>
    </xf>
    <xf numFmtId="0" fontId="2" fillId="0" borderId="0" xfId="0" applyFont="1" applyBorder="1"/>
    <xf numFmtId="0" fontId="1" fillId="12" borderId="4" xfId="0" applyFont="1" applyFill="1" applyBorder="1" applyAlignment="1">
      <alignment horizontal="center"/>
    </xf>
    <xf numFmtId="0" fontId="3" fillId="12" borderId="1" xfId="0" applyFont="1" applyFill="1" applyBorder="1" applyAlignment="1">
      <alignment horizontal="center"/>
    </xf>
    <xf numFmtId="0" fontId="1" fillId="12" borderId="1" xfId="0" applyFont="1" applyFill="1" applyBorder="1" applyAlignment="1">
      <alignment horizontal="center" vertical="center"/>
    </xf>
    <xf numFmtId="0" fontId="1" fillId="4" borderId="0" xfId="0" applyFont="1" applyFill="1" applyBorder="1" applyAlignment="1">
      <alignment horizontal="center" vertical="center"/>
    </xf>
    <xf numFmtId="0" fontId="0" fillId="0" borderId="0" xfId="0" applyFill="1"/>
    <xf numFmtId="0" fontId="0" fillId="0" borderId="1" xfId="0" applyFill="1" applyBorder="1" applyAlignment="1">
      <alignment wrapText="1"/>
    </xf>
    <xf numFmtId="0" fontId="0" fillId="0" borderId="1" xfId="0" applyBorder="1" applyAlignment="1">
      <alignment vertical="center"/>
    </xf>
    <xf numFmtId="0" fontId="0" fillId="0" borderId="1" xfId="0" applyBorder="1" applyAlignment="1">
      <alignment wrapText="1"/>
    </xf>
    <xf numFmtId="0" fontId="0" fillId="0" borderId="1" xfId="0" applyBorder="1" applyAlignment="1">
      <alignment vertical="center" wrapText="1"/>
    </xf>
    <xf numFmtId="0" fontId="0" fillId="6" borderId="1" xfId="0" applyFill="1" applyBorder="1" applyAlignment="1">
      <alignment vertical="center"/>
    </xf>
    <xf numFmtId="0" fontId="0" fillId="0" borderId="4" xfId="0" applyBorder="1" applyAlignment="1">
      <alignment vertical="center" wrapText="1"/>
    </xf>
    <xf numFmtId="0" fontId="0" fillId="12" borderId="1" xfId="0" applyFill="1" applyBorder="1" applyAlignment="1">
      <alignment horizontal="center" vertical="center" wrapText="1"/>
    </xf>
    <xf numFmtId="0" fontId="0" fillId="12" borderId="1" xfId="0" applyFill="1" applyBorder="1" applyAlignment="1">
      <alignment vertical="center" wrapText="1"/>
    </xf>
    <xf numFmtId="0" fontId="0" fillId="6" borderId="1" xfId="0" applyFill="1" applyBorder="1" applyAlignment="1"/>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xf>
    <xf numFmtId="0" fontId="0" fillId="6" borderId="1" xfId="0" applyFont="1" applyFill="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vertical="center"/>
    </xf>
    <xf numFmtId="0" fontId="0" fillId="0" borderId="1" xfId="0" applyBorder="1" applyAlignment="1"/>
    <xf numFmtId="9" fontId="0" fillId="0" borderId="1" xfId="3" applyFont="1" applyBorder="1" applyAlignment="1">
      <alignment vertical="center" wrapText="1"/>
    </xf>
    <xf numFmtId="0" fontId="0" fillId="0" borderId="1" xfId="0" applyFont="1" applyBorder="1" applyAlignment="1">
      <alignment wrapText="1"/>
    </xf>
    <xf numFmtId="0" fontId="0" fillId="7" borderId="1" xfId="0" applyFont="1" applyFill="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6" borderId="1" xfId="0" applyFont="1" applyFill="1" applyBorder="1" applyAlignment="1">
      <alignment vertical="center"/>
    </xf>
    <xf numFmtId="0" fontId="0" fillId="0" borderId="1" xfId="0" applyFont="1" applyBorder="1" applyAlignment="1">
      <alignment horizontal="left"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2"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0" fillId="0" borderId="1"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3" fillId="12" borderId="33" xfId="0" applyFont="1" applyFill="1" applyBorder="1" applyAlignment="1">
      <alignment horizontal="center" vertical="center" textRotation="90" wrapText="1"/>
    </xf>
    <xf numFmtId="0" fontId="3" fillId="12" borderId="1" xfId="0" applyFont="1" applyFill="1" applyBorder="1" applyAlignment="1">
      <alignment horizontal="center" vertical="center" textRotation="90" wrapText="1"/>
    </xf>
    <xf numFmtId="0" fontId="3" fillId="12" borderId="19" xfId="0" applyFont="1" applyFill="1" applyBorder="1" applyAlignment="1">
      <alignment horizontal="center" vertical="center" textRotation="90" wrapText="1"/>
    </xf>
    <xf numFmtId="0" fontId="2" fillId="0" borderId="32"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13" fillId="0" borderId="39" xfId="0" applyFont="1" applyBorder="1" applyAlignment="1">
      <alignment horizontal="center" vertical="center"/>
    </xf>
    <xf numFmtId="0" fontId="13" fillId="0" borderId="28"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1" xfId="0" applyFont="1" applyBorder="1" applyAlignment="1">
      <alignment horizontal="center"/>
    </xf>
    <xf numFmtId="0" fontId="0" fillId="0" borderId="6" xfId="0" applyBorder="1" applyAlignment="1">
      <alignment horizontal="left" wrapText="1"/>
    </xf>
    <xf numFmtId="0" fontId="0" fillId="0" borderId="7" xfId="0" applyBorder="1" applyAlignment="1">
      <alignment horizontal="left" wrapText="1"/>
    </xf>
    <xf numFmtId="0" fontId="0" fillId="0" borderId="5" xfId="0" applyBorder="1" applyAlignment="1">
      <alignment horizontal="left" wrapText="1"/>
    </xf>
    <xf numFmtId="0" fontId="1"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1" xfId="0" applyFont="1" applyFill="1" applyBorder="1" applyAlignment="1">
      <alignment horizontal="center"/>
    </xf>
    <xf numFmtId="0" fontId="1" fillId="12" borderId="1" xfId="0" applyFont="1" applyFill="1" applyBorder="1" applyAlignment="1">
      <alignment horizontal="center" vertical="center"/>
    </xf>
    <xf numFmtId="0" fontId="0" fillId="0" borderId="1" xfId="0" applyBorder="1" applyAlignment="1">
      <alignment horizontal="left" vertical="center" wrapText="1"/>
    </xf>
    <xf numFmtId="0" fontId="18" fillId="0" borderId="10" xfId="0" applyFont="1" applyBorder="1" applyAlignment="1">
      <alignment horizontal="center" vertical="center"/>
    </xf>
    <xf numFmtId="0" fontId="2" fillId="0" borderId="0" xfId="0" applyFont="1" applyFill="1" applyBorder="1" applyAlignment="1">
      <alignment horizontal="left" vertical="center" wrapText="1"/>
    </xf>
    <xf numFmtId="0" fontId="0" fillId="0" borderId="0" xfId="0" applyFill="1" applyBorder="1" applyAlignment="1">
      <alignment horizontal="center"/>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0" fillId="0" borderId="1" xfId="0" applyBorder="1" applyAlignment="1">
      <alignment horizontal="left"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4" fillId="0" borderId="0" xfId="1" applyAlignment="1">
      <alignment horizontal="center"/>
    </xf>
    <xf numFmtId="0" fontId="8"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Alignment="1">
      <alignment horizontal="center" vertical="center"/>
    </xf>
    <xf numFmtId="0" fontId="5" fillId="2" borderId="11" xfId="0" applyFont="1" applyFill="1" applyBorder="1" applyAlignment="1">
      <alignment horizontal="center" vertical="center" textRotation="90"/>
    </xf>
    <xf numFmtId="0" fontId="5" fillId="2" borderId="1" xfId="0" applyFont="1" applyFill="1" applyBorder="1" applyAlignment="1">
      <alignment horizontal="center" vertical="center" textRotation="90"/>
    </xf>
    <xf numFmtId="0" fontId="0" fillId="3" borderId="2" xfId="0" applyFill="1" applyBorder="1" applyAlignment="1">
      <alignment horizontal="center" vertical="center" textRotation="90" wrapText="1"/>
    </xf>
    <xf numFmtId="0" fontId="0" fillId="3" borderId="3" xfId="0" applyFill="1" applyBorder="1" applyAlignment="1">
      <alignment horizontal="center" vertical="center" textRotation="90" wrapText="1"/>
    </xf>
    <xf numFmtId="14"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9" fontId="0" fillId="0" borderId="2" xfId="0" applyNumberFormat="1" applyBorder="1" applyAlignment="1">
      <alignment horizontal="center" vertical="center" wrapText="1"/>
    </xf>
    <xf numFmtId="9" fontId="0" fillId="0" borderId="3" xfId="0" applyNumberFormat="1" applyBorder="1" applyAlignment="1">
      <alignment horizontal="center" vertical="center" wrapText="1"/>
    </xf>
    <xf numFmtId="9" fontId="0" fillId="0" borderId="4" xfId="0" applyNumberForma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7" borderId="2" xfId="0" applyFill="1" applyBorder="1" applyAlignment="1">
      <alignment horizontal="left" vertical="center"/>
    </xf>
    <xf numFmtId="0" fontId="0" fillId="7" borderId="3" xfId="0" applyFill="1" applyBorder="1" applyAlignment="1">
      <alignment horizontal="left" vertical="center"/>
    </xf>
    <xf numFmtId="0" fontId="0" fillId="7" borderId="4" xfId="0" applyFill="1" applyBorder="1" applyAlignment="1">
      <alignment horizontal="left" vertical="center"/>
    </xf>
    <xf numFmtId="14" fontId="0" fillId="0" borderId="3" xfId="0" applyNumberFormat="1" applyBorder="1" applyAlignment="1">
      <alignment horizontal="center" vertical="center"/>
    </xf>
    <xf numFmtId="14" fontId="0" fillId="0" borderId="4" xfId="0" applyNumberFormat="1" applyBorder="1" applyAlignment="1">
      <alignment horizontal="center" vertical="center"/>
    </xf>
    <xf numFmtId="0" fontId="0" fillId="0" borderId="2" xfId="0" applyBorder="1" applyAlignment="1">
      <alignment horizontal="center" vertical="center" textRotation="90"/>
    </xf>
    <xf numFmtId="0" fontId="0" fillId="0" borderId="3" xfId="0" applyBorder="1" applyAlignment="1">
      <alignment horizontal="center" vertical="center" textRotation="90"/>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1" xfId="0" applyFill="1" applyBorder="1" applyAlignment="1">
      <alignment horizontal="center" wrapText="1"/>
    </xf>
    <xf numFmtId="9" fontId="0" fillId="0" borderId="1" xfId="0" applyNumberFormat="1"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4" borderId="1" xfId="0" applyFont="1" applyFill="1" applyBorder="1" applyAlignment="1">
      <alignment horizontal="center"/>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5"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14" fontId="0" fillId="0" borderId="2" xfId="0" applyNumberFormat="1" applyFill="1" applyBorder="1" applyAlignment="1">
      <alignment horizontal="center" vertical="center"/>
    </xf>
    <xf numFmtId="0" fontId="1" fillId="9" borderId="6" xfId="0" applyFont="1" applyFill="1" applyBorder="1" applyAlignment="1">
      <alignment horizontal="center" vertical="center"/>
    </xf>
    <xf numFmtId="0" fontId="1" fillId="9" borderId="5"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3" xfId="0" applyFont="1" applyFill="1" applyBorder="1" applyAlignment="1">
      <alignment horizontal="center" vertical="center" textRotation="90"/>
    </xf>
    <xf numFmtId="0" fontId="1" fillId="9" borderId="4" xfId="0" applyFont="1" applyFill="1" applyBorder="1" applyAlignment="1">
      <alignment horizontal="center" vertical="center" textRotation="90"/>
    </xf>
    <xf numFmtId="0" fontId="0" fillId="10" borderId="1" xfId="0" applyFill="1" applyBorder="1" applyAlignment="1">
      <alignment horizontal="center" wrapText="1"/>
    </xf>
    <xf numFmtId="0" fontId="17" fillId="9" borderId="3" xfId="0" applyFont="1" applyFill="1" applyBorder="1" applyAlignment="1">
      <alignment horizontal="center" vertical="center"/>
    </xf>
    <xf numFmtId="0" fontId="17" fillId="9" borderId="4" xfId="0" applyFont="1" applyFill="1" applyBorder="1" applyAlignment="1">
      <alignment horizontal="center" vertical="center"/>
    </xf>
    <xf numFmtId="0" fontId="0" fillId="0" borderId="1" xfId="0" applyFill="1" applyBorder="1" applyAlignment="1">
      <alignment horizontal="left" wrapText="1"/>
    </xf>
    <xf numFmtId="0" fontId="0" fillId="0" borderId="1" xfId="0" applyFill="1" applyBorder="1" applyAlignment="1">
      <alignment horizontal="center" vertical="center" textRotation="90"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textRotation="90" wrapText="1"/>
    </xf>
    <xf numFmtId="9" fontId="0" fillId="0" borderId="2" xfId="0" applyNumberForma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textRotation="90"/>
    </xf>
    <xf numFmtId="0" fontId="0" fillId="0" borderId="2"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6" borderId="2" xfId="0" applyFill="1" applyBorder="1" applyAlignment="1">
      <alignment horizontal="center"/>
    </xf>
    <xf numFmtId="0" fontId="0" fillId="0" borderId="2" xfId="0" applyBorder="1" applyAlignment="1">
      <alignment vertical="center"/>
    </xf>
    <xf numFmtId="0" fontId="0" fillId="6" borderId="3" xfId="0" applyFill="1" applyBorder="1" applyAlignment="1">
      <alignment horizontal="center"/>
    </xf>
    <xf numFmtId="0" fontId="0" fillId="0" borderId="3" xfId="0" applyBorder="1" applyAlignment="1">
      <alignment vertical="center"/>
    </xf>
    <xf numFmtId="0" fontId="0" fillId="6" borderId="4" xfId="0" applyFill="1" applyBorder="1" applyAlignment="1">
      <alignment horizontal="center"/>
    </xf>
    <xf numFmtId="0" fontId="0" fillId="0" borderId="4" xfId="0" applyBorder="1" applyAlignment="1">
      <alignment vertical="center"/>
    </xf>
    <xf numFmtId="0" fontId="0" fillId="0" borderId="1" xfId="0"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xf>
  </cellXfs>
  <cellStyles count="4">
    <cellStyle name="Normal" xfId="0" builtinId="0"/>
    <cellStyle name="Normal 7" xfId="1"/>
    <cellStyle name="Normal 8" xfId="2"/>
    <cellStyle name="Porcentaje" xfId="3" builtinId="5"/>
  </cellStyles>
  <dxfs count="44">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s>
  <tableStyles count="0" defaultTableStyle="TableStyleMedium2" defaultPivotStyle="PivotStyleLight16"/>
  <colors>
    <mruColors>
      <color rgb="FFFF9900"/>
      <color rgb="FF66FF3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CONTROL%20INTERNO/MAPA%20DE%20RIESGOS%20CONTROL%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abel%20Sofia/Downloads/MAPA%20DE%20RIESGOS%20INSTITUCIONAL%20%20201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sabel%20Sofia/Downloads/FORMATO%20MAPA%20DE%20RIESGOS%20%202019%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ocuments/CONTRALORIA%20DEL%20CHOC&#211;/PLANES%20ISTITUCIONALES/plan%20de%20accion/PLAN%20DE%20ACCION%202018/PLANES%20POR%20DEPENDENCIA/MAPA%20DE%20RIESGOS%20INSTITU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IDENTIFICACION"/>
      <sheetName val="Hoja1"/>
      <sheetName val="ANÁLISIS"/>
      <sheetName val="EVALUACIÓN"/>
      <sheetName val="TRATAMIENTO"/>
      <sheetName val="MAPA DE RIESGOS"/>
      <sheetName val="TIPO RIESGO"/>
      <sheetName val="OPCION MANEJO"/>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IDENTIFICACION"/>
      <sheetName val="Hoja1"/>
      <sheetName val="ANÁLISIS"/>
      <sheetName val="EVALUACIÓN"/>
      <sheetName val="TRATAMIENTO"/>
      <sheetName val="MAPA DE RIESGOS"/>
      <sheetName val="TIPO RIESGO"/>
      <sheetName val="OPCION MANEJO"/>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IDENTIFICACION"/>
      <sheetName val="Hoja1"/>
      <sheetName val="ANÁLISIS"/>
      <sheetName val="EVALUACIÓN"/>
      <sheetName val="TRATAMIENTO"/>
      <sheetName val="MAPA DE RIESGOS"/>
      <sheetName val="TIPO RIESGO"/>
      <sheetName val="OPCION MANEJO"/>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IDENTIFICACION"/>
      <sheetName val="Hoja1"/>
      <sheetName val="ANÁLISIS"/>
      <sheetName val="EVALUACIÓN"/>
      <sheetName val="TRATAMIENTO"/>
      <sheetName val="MAPA DE RIESGOS"/>
      <sheetName val="TIPO RIESGO"/>
      <sheetName val="OPCION MANEJO"/>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7" workbookViewId="0">
      <selection activeCell="C8" sqref="C8"/>
    </sheetView>
  </sheetViews>
  <sheetFormatPr baseColWidth="10" defaultRowHeight="15" x14ac:dyDescent="0.25"/>
  <cols>
    <col min="2" max="2" width="32.85546875" customWidth="1"/>
    <col min="3" max="3" width="22.7109375" customWidth="1"/>
    <col min="4" max="4" width="33.28515625" customWidth="1"/>
    <col min="5" max="5" width="24.5703125" customWidth="1"/>
    <col min="6" max="6" width="26.42578125" customWidth="1"/>
  </cols>
  <sheetData>
    <row r="1" spans="1:6" ht="46.5" customHeight="1" thickBot="1" x14ac:dyDescent="0.3">
      <c r="A1" s="138" t="s">
        <v>177</v>
      </c>
      <c r="B1" s="139"/>
      <c r="C1" s="139"/>
      <c r="D1" s="139"/>
      <c r="E1" s="139"/>
      <c r="F1" s="140"/>
    </row>
    <row r="2" spans="1:6" x14ac:dyDescent="0.25">
      <c r="A2" s="103" t="s">
        <v>3</v>
      </c>
      <c r="B2" s="103" t="s">
        <v>4</v>
      </c>
      <c r="C2" s="103" t="s">
        <v>55</v>
      </c>
      <c r="D2" s="103" t="s">
        <v>0</v>
      </c>
      <c r="E2" s="103" t="s">
        <v>56</v>
      </c>
      <c r="F2" s="103" t="s">
        <v>0</v>
      </c>
    </row>
    <row r="3" spans="1:6" ht="27" customHeight="1" x14ac:dyDescent="0.25">
      <c r="A3" s="141"/>
      <c r="B3" s="145"/>
      <c r="C3" s="144" t="s">
        <v>57</v>
      </c>
      <c r="D3" s="148"/>
      <c r="E3" s="144" t="s">
        <v>57</v>
      </c>
      <c r="F3" s="148"/>
    </row>
    <row r="4" spans="1:6" x14ac:dyDescent="0.25">
      <c r="A4" s="142"/>
      <c r="B4" s="146"/>
      <c r="C4" s="144"/>
      <c r="D4" s="149"/>
      <c r="E4" s="144"/>
      <c r="F4" s="149"/>
    </row>
    <row r="5" spans="1:6" x14ac:dyDescent="0.25">
      <c r="A5" s="142"/>
      <c r="B5" s="146"/>
      <c r="C5" s="144"/>
      <c r="D5" s="149"/>
      <c r="E5" s="144"/>
      <c r="F5" s="149"/>
    </row>
    <row r="6" spans="1:6" ht="39.75" customHeight="1" x14ac:dyDescent="0.25">
      <c r="A6" s="142"/>
      <c r="B6" s="146"/>
      <c r="C6" s="144"/>
      <c r="D6" s="150"/>
      <c r="E6" s="144"/>
      <c r="F6" s="150"/>
    </row>
    <row r="7" spans="1:6" ht="58.5" customHeight="1" x14ac:dyDescent="0.25">
      <c r="A7" s="142"/>
      <c r="B7" s="146"/>
      <c r="C7" s="88" t="s">
        <v>58</v>
      </c>
      <c r="D7" s="5"/>
      <c r="E7" s="88" t="s">
        <v>59</v>
      </c>
      <c r="F7" s="87"/>
    </row>
    <row r="8" spans="1:6" ht="90" customHeight="1" x14ac:dyDescent="0.25">
      <c r="A8" s="142"/>
      <c r="B8" s="146"/>
      <c r="C8" s="88" t="s">
        <v>60</v>
      </c>
      <c r="D8" s="6"/>
      <c r="E8" s="88" t="s">
        <v>61</v>
      </c>
      <c r="F8" s="6"/>
    </row>
    <row r="9" spans="1:6" ht="48" customHeight="1" x14ac:dyDescent="0.25">
      <c r="A9" s="142"/>
      <c r="B9" s="146"/>
      <c r="C9" s="88" t="s">
        <v>62</v>
      </c>
      <c r="D9" s="5"/>
      <c r="E9" s="88" t="s">
        <v>62</v>
      </c>
      <c r="F9" s="6"/>
    </row>
    <row r="10" spans="1:6" ht="45" customHeight="1" x14ac:dyDescent="0.25">
      <c r="A10" s="142"/>
      <c r="B10" s="146"/>
      <c r="C10" s="89" t="s">
        <v>63</v>
      </c>
      <c r="D10" s="5"/>
      <c r="E10" s="89" t="s">
        <v>63</v>
      </c>
      <c r="F10" s="6"/>
    </row>
    <row r="11" spans="1:6" ht="48" customHeight="1" x14ac:dyDescent="0.25">
      <c r="A11" s="142"/>
      <c r="B11" s="146"/>
      <c r="C11" s="88" t="s">
        <v>65</v>
      </c>
      <c r="D11" s="2"/>
      <c r="E11" s="88" t="s">
        <v>64</v>
      </c>
      <c r="F11" s="77"/>
    </row>
    <row r="12" spans="1:6" ht="68.25" customHeight="1" x14ac:dyDescent="0.25">
      <c r="A12" s="143"/>
      <c r="B12" s="147"/>
      <c r="C12" s="88" t="s">
        <v>66</v>
      </c>
      <c r="D12" s="2"/>
      <c r="E12" s="88" t="s">
        <v>59</v>
      </c>
      <c r="F12" s="5"/>
    </row>
  </sheetData>
  <mergeCells count="7">
    <mergeCell ref="A1:F1"/>
    <mergeCell ref="A3:A12"/>
    <mergeCell ref="C3:C6"/>
    <mergeCell ref="E3:E6"/>
    <mergeCell ref="B3:B12"/>
    <mergeCell ref="D3:D6"/>
    <mergeCell ref="F3:F6"/>
  </mergeCells>
  <pageMargins left="0.7" right="0.7" top="0.75" bottom="0.75" header="0.3" footer="0.3"/>
  <pageSetup paperSize="9" scale="8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WhiteSpace="0" view="pageLayout" zoomScale="80" zoomScaleNormal="70" zoomScalePageLayoutView="80" workbookViewId="0">
      <selection sqref="A1:F22"/>
    </sheetView>
  </sheetViews>
  <sheetFormatPr baseColWidth="10" defaultColWidth="11.42578125" defaultRowHeight="15" x14ac:dyDescent="0.25"/>
  <cols>
    <col min="1" max="1" width="20.7109375" style="1" customWidth="1"/>
    <col min="2" max="2" width="50.7109375" style="1" customWidth="1"/>
    <col min="3" max="3" width="49.28515625" style="1" customWidth="1"/>
    <col min="4" max="4" width="33.28515625" style="1" customWidth="1"/>
    <col min="5" max="5" width="43.85546875" style="1" customWidth="1"/>
    <col min="6" max="6" width="40" style="1" customWidth="1"/>
    <col min="7" max="16251" width="11.42578125" style="1"/>
    <col min="16252" max="16252" width="25.140625" style="1" customWidth="1"/>
    <col min="16253" max="16253" width="26.5703125" style="1" customWidth="1"/>
    <col min="16254" max="16384" width="21" style="1" customWidth="1"/>
  </cols>
  <sheetData>
    <row r="1" spans="1:6" ht="39" customHeight="1" x14ac:dyDescent="0.25">
      <c r="A1" s="157" t="s">
        <v>157</v>
      </c>
      <c r="B1" s="158"/>
      <c r="C1" s="158"/>
      <c r="D1" s="158"/>
      <c r="E1" s="158"/>
      <c r="F1" s="159"/>
    </row>
    <row r="2" spans="1:6" ht="50.25" customHeight="1" thickBot="1" x14ac:dyDescent="0.3">
      <c r="A2" s="160" t="s">
        <v>178</v>
      </c>
      <c r="B2" s="161"/>
      <c r="C2" s="161"/>
      <c r="D2" s="161"/>
      <c r="E2" s="161"/>
      <c r="F2" s="162"/>
    </row>
    <row r="3" spans="1:6" ht="19.5" thickBot="1" x14ac:dyDescent="0.3">
      <c r="A3" s="93" t="s">
        <v>3</v>
      </c>
      <c r="B3" s="92" t="s">
        <v>4</v>
      </c>
      <c r="C3" s="94" t="s">
        <v>0</v>
      </c>
      <c r="D3" s="94" t="s">
        <v>1</v>
      </c>
      <c r="E3" s="94" t="s">
        <v>2</v>
      </c>
      <c r="F3" s="95" t="s">
        <v>126</v>
      </c>
    </row>
    <row r="4" spans="1:6" ht="191.25" customHeight="1" x14ac:dyDescent="0.25">
      <c r="A4" s="154"/>
      <c r="B4" s="151"/>
      <c r="C4" s="96"/>
      <c r="D4" s="97"/>
      <c r="E4" s="98"/>
      <c r="F4" s="99"/>
    </row>
    <row r="5" spans="1:6" ht="128.25" customHeight="1" thickBot="1" x14ac:dyDescent="0.4">
      <c r="A5" s="155"/>
      <c r="B5" s="152"/>
      <c r="C5" s="90"/>
      <c r="D5" s="83"/>
      <c r="E5" s="83"/>
      <c r="F5" s="84"/>
    </row>
    <row r="6" spans="1:6" ht="62.25" hidden="1" customHeight="1" x14ac:dyDescent="0.25">
      <c r="A6" s="155"/>
      <c r="B6" s="152"/>
      <c r="C6" s="91"/>
      <c r="D6" s="81" t="s">
        <v>174</v>
      </c>
      <c r="E6" s="82"/>
      <c r="F6" s="100"/>
    </row>
    <row r="7" spans="1:6" ht="90.75" hidden="1" customHeight="1" x14ac:dyDescent="0.25">
      <c r="A7" s="155"/>
      <c r="B7" s="152"/>
      <c r="C7" s="75"/>
      <c r="D7" s="72"/>
      <c r="E7" s="73"/>
      <c r="F7" s="101"/>
    </row>
    <row r="8" spans="1:6" ht="55.5" hidden="1" customHeight="1" x14ac:dyDescent="0.25">
      <c r="A8" s="155"/>
      <c r="B8" s="152"/>
      <c r="C8" s="75"/>
      <c r="D8" s="72"/>
      <c r="E8" s="74"/>
      <c r="F8" s="101"/>
    </row>
    <row r="9" spans="1:6" ht="62.25" hidden="1" customHeight="1" x14ac:dyDescent="0.25">
      <c r="A9" s="155"/>
      <c r="B9" s="152"/>
      <c r="C9" s="75"/>
      <c r="D9" s="72"/>
      <c r="E9" s="71"/>
      <c r="F9" s="101"/>
    </row>
    <row r="10" spans="1:6" ht="51.75" hidden="1" customHeight="1" x14ac:dyDescent="0.25">
      <c r="A10" s="155"/>
      <c r="B10" s="152"/>
      <c r="C10" s="75" t="s">
        <v>163</v>
      </c>
      <c r="D10" s="72" t="s">
        <v>162</v>
      </c>
      <c r="E10" s="74"/>
      <c r="F10" s="101" t="s">
        <v>164</v>
      </c>
    </row>
    <row r="11" spans="1:6" ht="103.5" hidden="1" customHeight="1" x14ac:dyDescent="0.25">
      <c r="A11" s="155"/>
      <c r="B11" s="152"/>
      <c r="C11" s="75"/>
      <c r="D11" s="72"/>
      <c r="E11" s="73"/>
      <c r="F11" s="101"/>
    </row>
    <row r="12" spans="1:6" ht="67.5" hidden="1" customHeight="1" x14ac:dyDescent="0.25">
      <c r="A12" s="155"/>
      <c r="B12" s="152"/>
      <c r="C12" s="75" t="s">
        <v>170</v>
      </c>
      <c r="D12" s="72" t="s">
        <v>168</v>
      </c>
      <c r="E12" s="73"/>
      <c r="F12" s="101" t="s">
        <v>169</v>
      </c>
    </row>
    <row r="13" spans="1:6" ht="51" hidden="1" customHeight="1" x14ac:dyDescent="0.25">
      <c r="A13" s="155"/>
      <c r="B13" s="152"/>
      <c r="C13" s="75"/>
      <c r="D13" s="72"/>
      <c r="E13" s="73"/>
      <c r="F13" s="101"/>
    </row>
    <row r="14" spans="1:6" ht="66.75" hidden="1" customHeight="1" x14ac:dyDescent="0.25">
      <c r="A14" s="155"/>
      <c r="B14" s="152"/>
      <c r="C14" s="75" t="s">
        <v>166</v>
      </c>
      <c r="D14" s="72" t="s">
        <v>165</v>
      </c>
      <c r="E14" s="73"/>
      <c r="F14" s="101" t="s">
        <v>167</v>
      </c>
    </row>
    <row r="15" spans="1:6" ht="91.5" hidden="1" customHeight="1" x14ac:dyDescent="0.25">
      <c r="A15" s="155"/>
      <c r="B15" s="152"/>
      <c r="C15" s="75"/>
      <c r="D15" s="72"/>
      <c r="E15" s="73"/>
      <c r="F15" s="101"/>
    </row>
    <row r="16" spans="1:6" ht="68.25" hidden="1" customHeight="1" x14ac:dyDescent="0.25">
      <c r="A16" s="155"/>
      <c r="B16" s="152"/>
      <c r="C16" s="75" t="s">
        <v>172</v>
      </c>
      <c r="D16" s="72" t="s">
        <v>171</v>
      </c>
      <c r="E16" s="73"/>
      <c r="F16" s="101" t="s">
        <v>173</v>
      </c>
    </row>
    <row r="17" spans="1:6" ht="74.25" hidden="1" customHeight="1" x14ac:dyDescent="0.25">
      <c r="A17" s="155"/>
      <c r="B17" s="152"/>
      <c r="C17" s="75"/>
      <c r="D17" s="72"/>
      <c r="E17" s="73"/>
      <c r="F17" s="101"/>
    </row>
    <row r="18" spans="1:6" ht="54.75" hidden="1" customHeight="1" x14ac:dyDescent="0.25">
      <c r="A18" s="155"/>
      <c r="B18" s="152"/>
      <c r="C18" s="75"/>
      <c r="D18" s="72"/>
      <c r="E18" s="73"/>
      <c r="F18" s="101"/>
    </row>
    <row r="19" spans="1:6" ht="75.75" hidden="1" customHeight="1" x14ac:dyDescent="0.25">
      <c r="A19" s="155"/>
      <c r="B19" s="152"/>
      <c r="C19" s="75"/>
      <c r="D19" s="72"/>
      <c r="E19" s="73"/>
      <c r="F19" s="101"/>
    </row>
    <row r="20" spans="1:6" ht="48.75" hidden="1" customHeight="1" x14ac:dyDescent="0.25">
      <c r="A20" s="155"/>
      <c r="B20" s="152"/>
      <c r="C20" s="102"/>
      <c r="D20" s="72" t="s">
        <v>158</v>
      </c>
      <c r="E20" s="74"/>
      <c r="F20" s="101"/>
    </row>
    <row r="21" spans="1:6" ht="57.75" hidden="1" customHeight="1" x14ac:dyDescent="0.25">
      <c r="A21" s="155"/>
      <c r="B21" s="152"/>
      <c r="C21" s="75" t="s">
        <v>160</v>
      </c>
      <c r="D21" s="72" t="s">
        <v>159</v>
      </c>
      <c r="E21" s="73"/>
      <c r="F21" s="101" t="s">
        <v>161</v>
      </c>
    </row>
    <row r="22" spans="1:6" ht="128.25" customHeight="1" thickBot="1" x14ac:dyDescent="0.4">
      <c r="A22" s="156"/>
      <c r="B22" s="153"/>
      <c r="C22" s="90"/>
      <c r="D22" s="83"/>
      <c r="E22" s="83"/>
      <c r="F22" s="84"/>
    </row>
  </sheetData>
  <mergeCells count="4">
    <mergeCell ref="B4:B22"/>
    <mergeCell ref="A4:A22"/>
    <mergeCell ref="A1:F1"/>
    <mergeCell ref="A2:F2"/>
  </mergeCells>
  <printOptions horizontalCentered="1"/>
  <pageMargins left="0.11811023622047245" right="0.11811023622047245" top="1.4566929133858268" bottom="0.74803149606299213" header="3.937007874015748E-2" footer="0.31496062992125984"/>
  <pageSetup paperSize="3"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
  <sheetViews>
    <sheetView workbookViewId="0">
      <selection activeCell="E33" sqref="E33"/>
    </sheetView>
  </sheetViews>
  <sheetFormatPr baseColWidth="10" defaultRowHeight="15" x14ac:dyDescent="0.25"/>
  <cols>
    <col min="1" max="1" width="14.28515625" customWidth="1"/>
    <col min="2" max="2" width="29.7109375" customWidth="1"/>
    <col min="3" max="3" width="31" customWidth="1"/>
    <col min="4" max="4" width="27.28515625" customWidth="1"/>
    <col min="5" max="5" width="35.140625" customWidth="1"/>
    <col min="6" max="6" width="32.5703125" customWidth="1"/>
  </cols>
  <sheetData>
    <row r="2" spans="1:6" ht="15.75" thickBot="1" x14ac:dyDescent="0.3"/>
    <row r="3" spans="1:6" ht="18.75" x14ac:dyDescent="0.25">
      <c r="A3" s="157" t="s">
        <v>157</v>
      </c>
      <c r="B3" s="158"/>
      <c r="C3" s="158"/>
      <c r="D3" s="158"/>
      <c r="E3" s="158"/>
      <c r="F3" s="159"/>
    </row>
    <row r="4" spans="1:6" ht="19.5" thickBot="1" x14ac:dyDescent="0.3">
      <c r="A4" s="160" t="s">
        <v>178</v>
      </c>
      <c r="B4" s="161"/>
      <c r="C4" s="161"/>
      <c r="D4" s="161"/>
      <c r="E4" s="161"/>
      <c r="F4" s="162"/>
    </row>
    <row r="5" spans="1:6" ht="18.75" x14ac:dyDescent="0.25">
      <c r="A5" s="93" t="s">
        <v>3</v>
      </c>
      <c r="B5" s="92" t="s">
        <v>4</v>
      </c>
      <c r="C5" s="94" t="s">
        <v>0</v>
      </c>
      <c r="D5" s="94" t="s">
        <v>1</v>
      </c>
      <c r="E5" s="94" t="s">
        <v>2</v>
      </c>
      <c r="F5" s="95" t="s">
        <v>126</v>
      </c>
    </row>
    <row r="6" spans="1:6" ht="21" customHeight="1" x14ac:dyDescent="0.25">
      <c r="A6" s="163"/>
      <c r="B6" s="163"/>
      <c r="C6" s="163"/>
      <c r="D6" s="163"/>
      <c r="E6" s="163"/>
      <c r="F6" s="163"/>
    </row>
    <row r="7" spans="1:6" ht="21" customHeight="1" x14ac:dyDescent="0.25">
      <c r="A7" s="163"/>
      <c r="B7" s="163"/>
      <c r="C7" s="163"/>
      <c r="D7" s="163"/>
      <c r="E7" s="163"/>
      <c r="F7" s="163"/>
    </row>
    <row r="8" spans="1:6" ht="15.75" customHeight="1" x14ac:dyDescent="0.25">
      <c r="A8" s="163"/>
      <c r="B8" s="163"/>
      <c r="C8" s="163"/>
      <c r="D8" s="163"/>
      <c r="E8" s="163"/>
      <c r="F8" s="163"/>
    </row>
    <row r="9" spans="1:6" ht="15.75" customHeight="1" x14ac:dyDescent="0.25">
      <c r="A9" s="163"/>
      <c r="B9" s="163"/>
      <c r="C9" s="163"/>
      <c r="D9" s="163"/>
      <c r="E9" s="163"/>
      <c r="F9" s="163"/>
    </row>
    <row r="10" spans="1:6" ht="15.75" customHeight="1" x14ac:dyDescent="0.25">
      <c r="A10" s="163"/>
      <c r="B10" s="163"/>
      <c r="C10" s="163"/>
      <c r="D10" s="163"/>
      <c r="E10" s="163"/>
      <c r="F10" s="163"/>
    </row>
    <row r="11" spans="1:6" ht="15.75" customHeight="1" x14ac:dyDescent="0.25">
      <c r="A11" s="163"/>
      <c r="B11" s="163"/>
      <c r="C11" s="163"/>
      <c r="D11" s="163"/>
      <c r="E11" s="163"/>
      <c r="F11" s="163"/>
    </row>
    <row r="12" spans="1:6" ht="7.5" customHeight="1" x14ac:dyDescent="0.25">
      <c r="A12" s="163"/>
      <c r="B12" s="163"/>
      <c r="C12" s="163"/>
      <c r="D12" s="163"/>
      <c r="E12" s="163"/>
      <c r="F12" s="163"/>
    </row>
    <row r="13" spans="1:6" ht="15.75" hidden="1" customHeight="1" x14ac:dyDescent="0.25">
      <c r="A13" s="163"/>
      <c r="B13" s="163"/>
      <c r="C13" s="163"/>
      <c r="D13" s="163"/>
      <c r="E13" s="163"/>
      <c r="F13" s="163"/>
    </row>
    <row r="14" spans="1:6" ht="15.75" hidden="1" customHeight="1" x14ac:dyDescent="0.25">
      <c r="A14" s="163"/>
      <c r="B14" s="163"/>
      <c r="C14" s="163"/>
      <c r="D14" s="163"/>
      <c r="E14" s="163"/>
      <c r="F14" s="163"/>
    </row>
    <row r="15" spans="1:6" ht="15.75" hidden="1" customHeight="1" x14ac:dyDescent="0.25">
      <c r="A15" s="163"/>
      <c r="B15" s="163"/>
      <c r="C15" s="163"/>
      <c r="D15" s="163"/>
      <c r="E15" s="163"/>
      <c r="F15" s="163"/>
    </row>
    <row r="16" spans="1:6" ht="15.75" hidden="1" customHeight="1" x14ac:dyDescent="0.25">
      <c r="A16" s="163"/>
      <c r="B16" s="163"/>
      <c r="C16" s="163"/>
      <c r="D16" s="163"/>
      <c r="E16" s="163"/>
      <c r="F16" s="163"/>
    </row>
    <row r="17" spans="1:6" ht="15.75" hidden="1" customHeight="1" x14ac:dyDescent="0.25">
      <c r="A17" s="163"/>
      <c r="B17" s="163"/>
      <c r="C17" s="163"/>
      <c r="D17" s="163"/>
      <c r="E17" s="163"/>
      <c r="F17" s="163"/>
    </row>
    <row r="18" spans="1:6" ht="15.75" hidden="1" customHeight="1" x14ac:dyDescent="0.25">
      <c r="A18" s="163"/>
      <c r="B18" s="163"/>
      <c r="C18" s="163"/>
      <c r="D18" s="163"/>
      <c r="E18" s="163"/>
      <c r="F18" s="163"/>
    </row>
    <row r="19" spans="1:6" ht="15.75" hidden="1" customHeight="1" x14ac:dyDescent="0.25">
      <c r="A19" s="163"/>
      <c r="B19" s="163"/>
      <c r="C19" s="163"/>
      <c r="D19" s="163"/>
      <c r="E19" s="163"/>
      <c r="F19" s="163"/>
    </row>
    <row r="20" spans="1:6" ht="15.75" hidden="1" customHeight="1" x14ac:dyDescent="0.25">
      <c r="A20" s="163"/>
      <c r="B20" s="163"/>
      <c r="C20" s="163"/>
      <c r="D20" s="163"/>
      <c r="E20" s="163"/>
      <c r="F20" s="163"/>
    </row>
    <row r="21" spans="1:6" ht="15.75" hidden="1" customHeight="1" x14ac:dyDescent="0.25">
      <c r="A21" s="163"/>
      <c r="B21" s="163"/>
      <c r="C21" s="163"/>
      <c r="D21" s="163"/>
      <c r="E21" s="163"/>
      <c r="F21" s="163"/>
    </row>
    <row r="22" spans="1:6" ht="15.75" hidden="1" customHeight="1" x14ac:dyDescent="0.25">
      <c r="A22" s="163"/>
      <c r="B22" s="163"/>
      <c r="C22" s="163"/>
      <c r="D22" s="163"/>
      <c r="E22" s="163"/>
      <c r="F22" s="163"/>
    </row>
    <row r="23" spans="1:6" ht="15.75" hidden="1" customHeight="1" x14ac:dyDescent="0.25">
      <c r="A23" s="163"/>
      <c r="B23" s="163"/>
      <c r="C23" s="163"/>
      <c r="D23" s="163"/>
      <c r="E23" s="163"/>
      <c r="F23" s="163"/>
    </row>
    <row r="24" spans="1:6" ht="21.75" hidden="1" customHeight="1" thickBot="1" x14ac:dyDescent="0.3">
      <c r="A24" s="163"/>
      <c r="B24" s="163"/>
      <c r="C24" s="163"/>
      <c r="D24" s="163"/>
      <c r="E24" s="163"/>
      <c r="F24" s="163"/>
    </row>
    <row r="25" spans="1:6" x14ac:dyDescent="0.25">
      <c r="A25" s="163"/>
      <c r="B25" s="163"/>
      <c r="C25" s="163"/>
      <c r="D25" s="163"/>
      <c r="E25" s="163"/>
      <c r="F25" s="163"/>
    </row>
  </sheetData>
  <mergeCells count="8">
    <mergeCell ref="A3:F3"/>
    <mergeCell ref="A4:F4"/>
    <mergeCell ref="A6:A25"/>
    <mergeCell ref="B6:B25"/>
    <mergeCell ref="C6:C25"/>
    <mergeCell ref="D6:D25"/>
    <mergeCell ref="E6:E25"/>
    <mergeCell ref="F6:F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opLeftCell="F1" zoomScale="90" zoomScaleNormal="90" zoomScaleSheetLayoutView="100" workbookViewId="0">
      <pane ySplit="1" topLeftCell="A2" activePane="bottomLeft" state="frozen"/>
      <selection pane="bottomLeft" activeCell="I15" sqref="I15:L15"/>
    </sheetView>
  </sheetViews>
  <sheetFormatPr baseColWidth="10" defaultColWidth="0" defaultRowHeight="15" x14ac:dyDescent="0.25"/>
  <cols>
    <col min="1" max="1" width="9.28515625" customWidth="1"/>
    <col min="2" max="2" width="40.5703125" customWidth="1"/>
    <col min="3" max="4" width="3.85546875" customWidth="1"/>
    <col min="5" max="5" width="2.140625" customWidth="1"/>
    <col min="6" max="6" width="17.42578125" customWidth="1"/>
    <col min="7" max="7" width="12.85546875" customWidth="1"/>
    <col min="8" max="8" width="15.28515625" customWidth="1"/>
    <col min="9" max="9" width="26.5703125" customWidth="1"/>
    <col min="10" max="10" width="25" customWidth="1"/>
    <col min="11" max="11" width="22.7109375" customWidth="1"/>
    <col min="12" max="12" width="28.28515625" customWidth="1"/>
    <col min="13" max="16384" width="11.42578125" hidden="1"/>
  </cols>
  <sheetData>
    <row r="1" spans="1:12" ht="74.25" x14ac:dyDescent="0.25">
      <c r="A1" s="13" t="s">
        <v>3</v>
      </c>
      <c r="B1" s="13" t="s">
        <v>1</v>
      </c>
      <c r="C1" s="14" t="s">
        <v>5</v>
      </c>
      <c r="D1" s="14" t="s">
        <v>17</v>
      </c>
      <c r="F1" s="172" t="s">
        <v>179</v>
      </c>
      <c r="G1" s="172"/>
      <c r="H1" s="172"/>
      <c r="I1" s="172"/>
      <c r="J1" s="172"/>
      <c r="K1" s="172"/>
      <c r="L1" s="172"/>
    </row>
    <row r="2" spans="1:12" ht="53.25" customHeight="1" x14ac:dyDescent="0.25">
      <c r="A2" s="175" t="e">
        <f>+IDENTIFICACION!#REF!</f>
        <v>#REF!</v>
      </c>
      <c r="B2" s="17" t="e">
        <f>+IDENTIFICACION!#REF!</f>
        <v>#REF!</v>
      </c>
      <c r="C2" s="11">
        <v>3</v>
      </c>
      <c r="D2" s="11">
        <v>3</v>
      </c>
      <c r="F2" s="167" t="s">
        <v>5</v>
      </c>
      <c r="G2" s="167"/>
      <c r="H2" s="167"/>
      <c r="I2" s="167"/>
      <c r="J2" s="167"/>
      <c r="K2" s="167"/>
      <c r="L2" s="167"/>
    </row>
    <row r="3" spans="1:12" x14ac:dyDescent="0.25">
      <c r="A3" s="176"/>
      <c r="B3" s="17">
        <f>+IDENTIFICACION!D9</f>
        <v>0</v>
      </c>
      <c r="C3" s="11">
        <v>2</v>
      </c>
      <c r="D3" s="11">
        <v>3</v>
      </c>
      <c r="F3" s="105" t="s">
        <v>6</v>
      </c>
      <c r="G3" s="105" t="s">
        <v>7</v>
      </c>
      <c r="H3" s="170" t="s">
        <v>8</v>
      </c>
      <c r="I3" s="170"/>
      <c r="J3" s="170"/>
      <c r="K3" s="170" t="s">
        <v>9</v>
      </c>
      <c r="L3" s="170"/>
    </row>
    <row r="4" spans="1:12" ht="15" customHeight="1" x14ac:dyDescent="0.25">
      <c r="A4" s="49"/>
      <c r="B4" s="48"/>
      <c r="C4" s="46"/>
      <c r="D4" s="46"/>
      <c r="F4" s="3">
        <v>1</v>
      </c>
      <c r="G4" s="4" t="s">
        <v>10</v>
      </c>
      <c r="H4" s="171" t="s">
        <v>11</v>
      </c>
      <c r="I4" s="171"/>
      <c r="J4" s="171"/>
      <c r="K4" s="171" t="s">
        <v>12</v>
      </c>
      <c r="L4" s="171"/>
    </row>
    <row r="5" spans="1:12" ht="15" customHeight="1" x14ac:dyDescent="0.25">
      <c r="A5" s="44"/>
      <c r="B5" s="45"/>
      <c r="C5" s="46"/>
      <c r="D5" s="46"/>
      <c r="F5" s="3">
        <v>2</v>
      </c>
      <c r="G5" s="4" t="s">
        <v>13</v>
      </c>
      <c r="H5" s="171" t="s">
        <v>18</v>
      </c>
      <c r="I5" s="171"/>
      <c r="J5" s="171"/>
      <c r="K5" s="171" t="s">
        <v>46</v>
      </c>
      <c r="L5" s="171"/>
    </row>
    <row r="6" spans="1:12" ht="15" customHeight="1" x14ac:dyDescent="0.25">
      <c r="A6" s="44"/>
      <c r="B6" s="47"/>
      <c r="C6" s="46"/>
      <c r="D6" s="46"/>
      <c r="F6" s="3">
        <v>3</v>
      </c>
      <c r="G6" s="78" t="s">
        <v>14</v>
      </c>
      <c r="H6" s="171" t="s">
        <v>19</v>
      </c>
      <c r="I6" s="171"/>
      <c r="J6" s="171"/>
      <c r="K6" s="171" t="s">
        <v>45</v>
      </c>
      <c r="L6" s="171"/>
    </row>
    <row r="7" spans="1:12" ht="30" customHeight="1" x14ac:dyDescent="0.25">
      <c r="A7" s="44"/>
      <c r="B7" s="48"/>
      <c r="C7" s="46"/>
      <c r="D7" s="46"/>
      <c r="F7" s="3">
        <v>4</v>
      </c>
      <c r="G7" s="4" t="s">
        <v>15</v>
      </c>
      <c r="H7" s="171" t="s">
        <v>20</v>
      </c>
      <c r="I7" s="171"/>
      <c r="J7" s="171"/>
      <c r="K7" s="171" t="s">
        <v>44</v>
      </c>
      <c r="L7" s="171"/>
    </row>
    <row r="8" spans="1:12" ht="30" customHeight="1" x14ac:dyDescent="0.25">
      <c r="A8" s="44"/>
      <c r="B8" s="48"/>
      <c r="C8" s="46"/>
      <c r="D8" s="46"/>
      <c r="F8" s="3">
        <v>5</v>
      </c>
      <c r="G8" s="4" t="s">
        <v>16</v>
      </c>
      <c r="H8" s="177" t="s">
        <v>21</v>
      </c>
      <c r="I8" s="177"/>
      <c r="J8" s="177"/>
      <c r="K8" s="171" t="s">
        <v>22</v>
      </c>
      <c r="L8" s="171"/>
    </row>
    <row r="9" spans="1:12" ht="54" customHeight="1" x14ac:dyDescent="0.25">
      <c r="A9" s="49"/>
      <c r="B9" s="48"/>
      <c r="C9" s="46"/>
      <c r="D9" s="46"/>
    </row>
    <row r="10" spans="1:12" x14ac:dyDescent="0.25">
      <c r="A10" s="49"/>
      <c r="B10" s="48"/>
      <c r="C10" s="46"/>
      <c r="D10" s="46"/>
      <c r="F10" s="168" t="s">
        <v>17</v>
      </c>
      <c r="G10" s="168"/>
      <c r="H10" s="168"/>
      <c r="I10" s="168"/>
      <c r="J10" s="168"/>
      <c r="K10" s="168"/>
      <c r="L10" s="168"/>
    </row>
    <row r="11" spans="1:12" ht="21.75" customHeight="1" x14ac:dyDescent="0.25">
      <c r="A11" s="49"/>
      <c r="B11" s="173"/>
      <c r="C11" s="174"/>
      <c r="D11" s="174"/>
      <c r="F11" s="104" t="s">
        <v>6</v>
      </c>
      <c r="G11" s="104" t="s">
        <v>7</v>
      </c>
      <c r="H11" s="104"/>
      <c r="I11" s="169" t="s">
        <v>8</v>
      </c>
      <c r="J11" s="169"/>
      <c r="K11" s="169"/>
      <c r="L11" s="169"/>
    </row>
    <row r="12" spans="1:12" x14ac:dyDescent="0.25">
      <c r="A12" s="49"/>
      <c r="B12" s="173"/>
      <c r="C12" s="174"/>
      <c r="D12" s="174"/>
      <c r="F12" s="3">
        <v>1</v>
      </c>
      <c r="G12" s="4" t="s">
        <v>23</v>
      </c>
      <c r="H12" s="23"/>
      <c r="I12" s="164" t="s">
        <v>26</v>
      </c>
      <c r="J12" s="165"/>
      <c r="K12" s="165"/>
      <c r="L12" s="166"/>
    </row>
    <row r="13" spans="1:12" ht="30" customHeight="1" x14ac:dyDescent="0.25">
      <c r="A13" s="49"/>
      <c r="B13" s="50"/>
      <c r="C13" s="46"/>
      <c r="D13" s="46"/>
      <c r="F13" s="3">
        <v>2</v>
      </c>
      <c r="G13" s="4" t="s">
        <v>24</v>
      </c>
      <c r="H13" s="23"/>
      <c r="I13" s="164" t="s">
        <v>27</v>
      </c>
      <c r="J13" s="165"/>
      <c r="K13" s="165"/>
      <c r="L13" s="166"/>
    </row>
    <row r="14" spans="1:12" ht="30" customHeight="1" x14ac:dyDescent="0.25">
      <c r="A14" s="49"/>
      <c r="B14" s="48"/>
      <c r="C14" s="46"/>
      <c r="D14" s="46"/>
      <c r="F14" s="3">
        <v>3</v>
      </c>
      <c r="G14" s="78" t="s">
        <v>25</v>
      </c>
      <c r="H14" s="23"/>
      <c r="I14" s="164" t="s">
        <v>28</v>
      </c>
      <c r="J14" s="165"/>
      <c r="K14" s="165"/>
      <c r="L14" s="166"/>
    </row>
    <row r="15" spans="1:12" ht="30" customHeight="1" x14ac:dyDescent="0.25">
      <c r="A15" s="49"/>
      <c r="B15" s="51"/>
      <c r="C15" s="46"/>
      <c r="D15" s="46"/>
      <c r="F15" s="3">
        <v>4</v>
      </c>
      <c r="G15" s="4" t="s">
        <v>29</v>
      </c>
      <c r="H15" s="23"/>
      <c r="I15" s="164" t="s">
        <v>30</v>
      </c>
      <c r="J15" s="165"/>
      <c r="K15" s="165"/>
      <c r="L15" s="166"/>
    </row>
    <row r="16" spans="1:12" ht="30" customHeight="1" x14ac:dyDescent="0.25">
      <c r="A16" s="49"/>
      <c r="B16" s="47"/>
      <c r="C16" s="46"/>
      <c r="D16" s="46"/>
      <c r="F16" s="3">
        <v>5</v>
      </c>
      <c r="G16" s="4" t="s">
        <v>31</v>
      </c>
      <c r="H16" s="23"/>
      <c r="I16" s="164" t="s">
        <v>32</v>
      </c>
      <c r="J16" s="165"/>
      <c r="K16" s="165"/>
      <c r="L16" s="166"/>
    </row>
    <row r="17" spans="1:12" x14ac:dyDescent="0.25">
      <c r="A17" s="49"/>
      <c r="B17" s="52"/>
      <c r="C17" s="46"/>
      <c r="D17" s="46"/>
      <c r="L17" s="7"/>
    </row>
    <row r="18" spans="1:12" x14ac:dyDescent="0.25">
      <c r="A18" s="7"/>
      <c r="B18" s="46"/>
      <c r="C18" s="46"/>
      <c r="D18" s="46"/>
    </row>
    <row r="19" spans="1:12" x14ac:dyDescent="0.25">
      <c r="A19" s="7"/>
      <c r="B19" s="51"/>
      <c r="C19" s="46"/>
      <c r="D19" s="46"/>
    </row>
    <row r="20" spans="1:12" x14ac:dyDescent="0.25">
      <c r="A20" s="7"/>
      <c r="B20" s="46"/>
      <c r="C20" s="46"/>
      <c r="D20" s="46"/>
    </row>
    <row r="21" spans="1:12" x14ac:dyDescent="0.25">
      <c r="A21" s="7"/>
      <c r="B21" s="46"/>
      <c r="C21" s="46"/>
      <c r="D21" s="46"/>
    </row>
    <row r="22" spans="1:12" x14ac:dyDescent="0.25">
      <c r="A22" s="7"/>
      <c r="B22" s="52"/>
      <c r="C22" s="46"/>
      <c r="D22" s="46"/>
    </row>
    <row r="23" spans="1:12" x14ac:dyDescent="0.25">
      <c r="A23" s="7"/>
      <c r="B23" s="52"/>
      <c r="C23" s="46"/>
      <c r="D23" s="46"/>
    </row>
    <row r="24" spans="1:12" x14ac:dyDescent="0.25">
      <c r="A24" s="7"/>
      <c r="B24" s="7"/>
      <c r="C24" s="7"/>
      <c r="D24" s="7"/>
    </row>
    <row r="25" spans="1:12" x14ac:dyDescent="0.25">
      <c r="A25" s="7"/>
      <c r="B25" s="7"/>
      <c r="C25" s="7"/>
      <c r="D25" s="7"/>
    </row>
    <row r="26" spans="1:12" x14ac:dyDescent="0.25">
      <c r="A26" s="7"/>
      <c r="B26" s="7"/>
      <c r="C26" s="7"/>
      <c r="D26" s="7"/>
      <c r="J26" s="22"/>
    </row>
    <row r="27" spans="1:12" x14ac:dyDescent="0.25">
      <c r="A27" s="7"/>
      <c r="B27" s="7"/>
      <c r="C27" s="7"/>
      <c r="D27" s="7"/>
    </row>
    <row r="28" spans="1:12" x14ac:dyDescent="0.25">
      <c r="A28" s="7"/>
      <c r="B28" s="7"/>
      <c r="C28" s="7"/>
      <c r="D28" s="7"/>
    </row>
    <row r="29" spans="1:12" x14ac:dyDescent="0.25">
      <c r="A29" s="7"/>
      <c r="B29" s="7"/>
      <c r="C29" s="7"/>
      <c r="D29" s="7"/>
    </row>
    <row r="30" spans="1:12" x14ac:dyDescent="0.25">
      <c r="A30" s="7"/>
      <c r="B30" s="7"/>
      <c r="C30" s="7"/>
      <c r="D30" s="7"/>
    </row>
    <row r="31" spans="1:12" x14ac:dyDescent="0.25">
      <c r="A31" s="7"/>
      <c r="B31" s="7"/>
      <c r="C31" s="7"/>
      <c r="D31" s="7"/>
    </row>
    <row r="32" spans="1:12" x14ac:dyDescent="0.25">
      <c r="A32" s="7"/>
      <c r="B32" s="7"/>
      <c r="C32" s="7"/>
      <c r="D32" s="7"/>
    </row>
  </sheetData>
  <mergeCells count="25">
    <mergeCell ref="F1:L1"/>
    <mergeCell ref="B11:B12"/>
    <mergeCell ref="C11:C12"/>
    <mergeCell ref="D11:D12"/>
    <mergeCell ref="A2:A3"/>
    <mergeCell ref="H8:J8"/>
    <mergeCell ref="H3:J3"/>
    <mergeCell ref="H4:J4"/>
    <mergeCell ref="H5:J5"/>
    <mergeCell ref="H6:J6"/>
    <mergeCell ref="H7:J7"/>
    <mergeCell ref="I13:L13"/>
    <mergeCell ref="I14:L14"/>
    <mergeCell ref="I15:L15"/>
    <mergeCell ref="I16:L16"/>
    <mergeCell ref="F2:L2"/>
    <mergeCell ref="F10:L10"/>
    <mergeCell ref="I11:L11"/>
    <mergeCell ref="I12:L12"/>
    <mergeCell ref="K3:L3"/>
    <mergeCell ref="K4:L4"/>
    <mergeCell ref="K5:L5"/>
    <mergeCell ref="K6:L6"/>
    <mergeCell ref="K7:L7"/>
    <mergeCell ref="K8:L8"/>
  </mergeCells>
  <conditionalFormatting sqref="F4:F8">
    <cfRule type="colorScale" priority="4">
      <colorScale>
        <cfvo type="min"/>
        <cfvo type="percentile" val="50"/>
        <cfvo type="max"/>
        <color rgb="FF63BE7B"/>
        <color rgb="FFFFEB84"/>
        <color rgb="FFF8696B"/>
      </colorScale>
    </cfRule>
  </conditionalFormatting>
  <conditionalFormatting sqref="F12:F16">
    <cfRule type="colorScale" priority="3">
      <colorScale>
        <cfvo type="min"/>
        <cfvo type="percentile" val="50"/>
        <cfvo type="max"/>
        <color rgb="FF63BE7B"/>
        <color rgb="FFFFEB84"/>
        <color rgb="FFF8696B"/>
      </colorScale>
    </cfRule>
  </conditionalFormatting>
  <dataValidations count="2">
    <dataValidation type="list" allowBlank="1" showInputMessage="1" showErrorMessage="1" sqref="C1:C11 C13:C1048576">
      <formula1>$F$4:$F$8</formula1>
    </dataValidation>
    <dataValidation type="list" allowBlank="1" showInputMessage="1" showErrorMessage="1" sqref="D1:D11 D13:D1048576">
      <formula1>$F$12:$F$16</formula1>
    </dataValidation>
  </dataValidations>
  <pageMargins left="0.7" right="0.7" top="0.75" bottom="0.75" header="0.3" footer="0.3"/>
  <pageSetup paperSize="5"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showGridLines="0" workbookViewId="0">
      <selection activeCell="D26" sqref="D26"/>
    </sheetView>
  </sheetViews>
  <sheetFormatPr baseColWidth="10" defaultColWidth="0" defaultRowHeight="15" x14ac:dyDescent="0.25"/>
  <cols>
    <col min="1" max="1" width="2.7109375" customWidth="1"/>
    <col min="2" max="2" width="24.5703125" customWidth="1"/>
    <col min="3" max="3" width="45.28515625" customWidth="1"/>
    <col min="4" max="4" width="17.140625" customWidth="1"/>
    <col min="5" max="5" width="13.5703125" customWidth="1"/>
    <col min="6" max="6" width="11.42578125" customWidth="1"/>
    <col min="7" max="7" width="12" customWidth="1"/>
    <col min="8" max="8" width="17" customWidth="1"/>
    <col min="9" max="9" width="11.42578125" customWidth="1"/>
    <col min="10" max="16384" width="11.42578125" hidden="1"/>
  </cols>
  <sheetData>
    <row r="3" spans="2:8" x14ac:dyDescent="0.25">
      <c r="B3" s="180" t="s">
        <v>33</v>
      </c>
      <c r="C3" s="180"/>
      <c r="D3" s="180"/>
      <c r="E3" s="180"/>
      <c r="F3" s="180"/>
      <c r="G3" s="180"/>
      <c r="H3" s="8"/>
    </row>
    <row r="4" spans="2:8" ht="18.75" x14ac:dyDescent="0.25">
      <c r="B4" s="181" t="s">
        <v>5</v>
      </c>
      <c r="C4" s="181"/>
      <c r="D4" s="181" t="s">
        <v>17</v>
      </c>
      <c r="E4" s="181"/>
      <c r="F4" s="181"/>
      <c r="G4" s="181"/>
      <c r="H4" s="181"/>
    </row>
    <row r="5" spans="2:8" x14ac:dyDescent="0.25">
      <c r="B5" s="181"/>
      <c r="C5" s="181"/>
      <c r="D5" s="27">
        <v>1</v>
      </c>
      <c r="E5" s="18">
        <v>2</v>
      </c>
      <c r="F5" s="18">
        <v>3</v>
      </c>
      <c r="G5" s="18">
        <v>4</v>
      </c>
      <c r="H5" s="18">
        <v>5</v>
      </c>
    </row>
    <row r="6" spans="2:8" x14ac:dyDescent="0.25">
      <c r="B6" s="181"/>
      <c r="C6" s="181"/>
      <c r="D6" s="26" t="s">
        <v>67</v>
      </c>
      <c r="E6" s="26" t="s">
        <v>68</v>
      </c>
      <c r="F6" s="26" t="s">
        <v>69</v>
      </c>
      <c r="G6" s="26" t="s">
        <v>70</v>
      </c>
      <c r="H6" s="26" t="s">
        <v>71</v>
      </c>
    </row>
    <row r="7" spans="2:8" x14ac:dyDescent="0.25">
      <c r="B7" s="27">
        <v>1</v>
      </c>
      <c r="C7" s="25" t="s">
        <v>72</v>
      </c>
      <c r="D7" s="27">
        <v>1</v>
      </c>
      <c r="E7" s="27">
        <v>2</v>
      </c>
      <c r="F7" s="27">
        <v>3</v>
      </c>
      <c r="G7" s="28">
        <v>4</v>
      </c>
      <c r="H7" s="28">
        <v>5</v>
      </c>
    </row>
    <row r="8" spans="2:8" x14ac:dyDescent="0.25">
      <c r="B8" s="24">
        <v>2</v>
      </c>
      <c r="C8" s="25" t="s">
        <v>73</v>
      </c>
      <c r="D8" s="27">
        <v>2</v>
      </c>
      <c r="E8" s="28">
        <v>4</v>
      </c>
      <c r="F8" s="28">
        <v>6</v>
      </c>
      <c r="G8" s="29">
        <v>8</v>
      </c>
      <c r="H8" s="29">
        <v>10</v>
      </c>
    </row>
    <row r="9" spans="2:8" x14ac:dyDescent="0.25">
      <c r="B9" s="24">
        <v>3</v>
      </c>
      <c r="C9" s="25" t="s">
        <v>74</v>
      </c>
      <c r="D9" s="27">
        <v>3</v>
      </c>
      <c r="E9" s="28">
        <v>6</v>
      </c>
      <c r="F9" s="29">
        <v>9</v>
      </c>
      <c r="G9" s="29">
        <v>12</v>
      </c>
      <c r="H9" s="30">
        <v>15</v>
      </c>
    </row>
    <row r="10" spans="2:8" x14ac:dyDescent="0.25">
      <c r="B10" s="24">
        <v>4</v>
      </c>
      <c r="C10" s="25" t="s">
        <v>75</v>
      </c>
      <c r="D10" s="28">
        <v>4</v>
      </c>
      <c r="E10" s="29">
        <v>8</v>
      </c>
      <c r="F10" s="29">
        <v>12</v>
      </c>
      <c r="G10" s="30">
        <v>16</v>
      </c>
      <c r="H10" s="30">
        <v>20</v>
      </c>
    </row>
    <row r="11" spans="2:8" x14ac:dyDescent="0.25">
      <c r="B11" s="24">
        <v>5</v>
      </c>
      <c r="C11" s="25" t="s">
        <v>76</v>
      </c>
      <c r="D11" s="28">
        <v>5</v>
      </c>
      <c r="E11" s="29">
        <v>10</v>
      </c>
      <c r="F11" s="30">
        <v>15</v>
      </c>
      <c r="G11" s="30">
        <v>20</v>
      </c>
      <c r="H11" s="30">
        <v>25</v>
      </c>
    </row>
    <row r="12" spans="2:8" x14ac:dyDescent="0.25">
      <c r="B12" s="21"/>
      <c r="C12" s="19"/>
      <c r="D12" s="31"/>
      <c r="E12" s="31"/>
      <c r="F12" s="31"/>
      <c r="G12" s="31"/>
      <c r="H12" s="31"/>
    </row>
    <row r="13" spans="2:8" ht="75" x14ac:dyDescent="0.25">
      <c r="B13" s="38" t="s">
        <v>77</v>
      </c>
      <c r="C13" s="39" t="s">
        <v>43</v>
      </c>
      <c r="D13" s="182" t="s">
        <v>2</v>
      </c>
      <c r="E13" s="183"/>
      <c r="F13" s="183"/>
      <c r="G13" s="183"/>
      <c r="H13" s="183"/>
    </row>
    <row r="14" spans="2:8" ht="48" customHeight="1" x14ac:dyDescent="0.25">
      <c r="B14" s="40" t="s">
        <v>78</v>
      </c>
      <c r="C14" s="40" t="s">
        <v>82</v>
      </c>
      <c r="D14" s="171" t="s">
        <v>122</v>
      </c>
      <c r="E14" s="171"/>
      <c r="F14" s="171"/>
      <c r="G14" s="171"/>
      <c r="H14" s="171"/>
    </row>
    <row r="15" spans="2:8" ht="31.5" customHeight="1" x14ac:dyDescent="0.25">
      <c r="B15" s="41" t="s">
        <v>79</v>
      </c>
      <c r="C15" s="41" t="s">
        <v>83</v>
      </c>
      <c r="D15" s="171" t="s">
        <v>119</v>
      </c>
      <c r="E15" s="171"/>
      <c r="F15" s="171"/>
      <c r="G15" s="171"/>
      <c r="H15" s="171"/>
    </row>
    <row r="16" spans="2:8" ht="45" customHeight="1" x14ac:dyDescent="0.25">
      <c r="B16" s="42" t="s">
        <v>80</v>
      </c>
      <c r="C16" s="42" t="s">
        <v>84</v>
      </c>
      <c r="D16" s="171" t="s">
        <v>120</v>
      </c>
      <c r="E16" s="171"/>
      <c r="F16" s="171"/>
      <c r="G16" s="171"/>
      <c r="H16" s="171"/>
    </row>
    <row r="17" spans="1:8" ht="29.25" customHeight="1" x14ac:dyDescent="0.25">
      <c r="B17" s="43" t="s">
        <v>81</v>
      </c>
      <c r="C17" s="43" t="s">
        <v>85</v>
      </c>
      <c r="D17" s="171" t="s">
        <v>121</v>
      </c>
      <c r="E17" s="171"/>
      <c r="F17" s="171"/>
      <c r="G17" s="171"/>
      <c r="H17" s="171"/>
    </row>
    <row r="18" spans="1:8" x14ac:dyDescent="0.25">
      <c r="B18" s="21"/>
      <c r="C18" s="19"/>
      <c r="D18" s="31"/>
      <c r="E18" s="31"/>
      <c r="F18" s="31"/>
      <c r="G18" s="31"/>
      <c r="H18" s="31"/>
    </row>
    <row r="19" spans="1:8" ht="15" customHeight="1" x14ac:dyDescent="0.25">
      <c r="G19" s="9"/>
      <c r="H19" s="9"/>
    </row>
    <row r="20" spans="1:8" x14ac:dyDescent="0.25">
      <c r="A20" s="10"/>
      <c r="B20" s="15" t="s">
        <v>40</v>
      </c>
      <c r="C20" s="15" t="s">
        <v>34</v>
      </c>
      <c r="D20" s="15" t="s">
        <v>36</v>
      </c>
      <c r="E20" s="15" t="s">
        <v>35</v>
      </c>
      <c r="F20" s="53" t="s">
        <v>37</v>
      </c>
      <c r="G20" s="55"/>
      <c r="H20" s="55"/>
    </row>
    <row r="21" spans="1:8" x14ac:dyDescent="0.25">
      <c r="B21" s="178" t="e">
        <f>+ANÁLISIS!A2</f>
        <v>#REF!</v>
      </c>
      <c r="C21" s="20"/>
      <c r="D21" s="12"/>
      <c r="E21" s="12"/>
      <c r="F21" s="54"/>
      <c r="G21" s="46"/>
      <c r="H21" s="46"/>
    </row>
    <row r="22" spans="1:8" x14ac:dyDescent="0.25">
      <c r="B22" s="179"/>
      <c r="C22" s="20"/>
      <c r="D22" s="12"/>
      <c r="E22" s="12"/>
      <c r="F22" s="54"/>
      <c r="G22" s="46"/>
      <c r="H22" s="46"/>
    </row>
  </sheetData>
  <mergeCells count="9">
    <mergeCell ref="B21:B22"/>
    <mergeCell ref="B3:G3"/>
    <mergeCell ref="B4:C6"/>
    <mergeCell ref="D4:H4"/>
    <mergeCell ref="D13:H13"/>
    <mergeCell ref="D14:H14"/>
    <mergeCell ref="D15:H15"/>
    <mergeCell ref="D16:H16"/>
    <mergeCell ref="D17:H17"/>
  </mergeCells>
  <conditionalFormatting sqref="B8:B12 B18">
    <cfRule type="colorScale" priority="2">
      <colorScale>
        <cfvo type="min"/>
        <cfvo type="percentile" val="50"/>
        <cfvo type="max"/>
        <color rgb="FF63BE7B"/>
        <color rgb="FFFFEB84"/>
        <color rgb="FFF8696B"/>
      </colorScale>
    </cfRule>
  </conditionalFormatting>
  <conditionalFormatting sqref="E5:H5">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
  <sheetViews>
    <sheetView zoomScale="70" zoomScaleNormal="70" workbookViewId="0">
      <selection activeCell="K5" sqref="K5"/>
    </sheetView>
  </sheetViews>
  <sheetFormatPr baseColWidth="10" defaultRowHeight="15" x14ac:dyDescent="0.25"/>
  <cols>
    <col min="3" max="3" width="18.5703125" customWidth="1"/>
    <col min="4" max="4" width="16.42578125" customWidth="1"/>
    <col min="5" max="5" width="16.140625" customWidth="1"/>
    <col min="6" max="6" width="15.85546875" customWidth="1"/>
    <col min="7" max="7" width="14" customWidth="1"/>
    <col min="8" max="8" width="14.140625" customWidth="1"/>
    <col min="11" max="11" width="38.140625" customWidth="1"/>
    <col min="12" max="12" width="74" customWidth="1"/>
  </cols>
  <sheetData>
    <row r="2" spans="1:12" x14ac:dyDescent="0.25">
      <c r="B2" s="180" t="s">
        <v>33</v>
      </c>
      <c r="C2" s="180"/>
      <c r="D2" s="180"/>
      <c r="E2" s="180"/>
      <c r="F2" s="180"/>
      <c r="G2" s="180"/>
      <c r="H2" s="8"/>
    </row>
    <row r="3" spans="1:12" ht="18.75" x14ac:dyDescent="0.25">
      <c r="A3" s="184" t="s">
        <v>86</v>
      </c>
      <c r="B3" s="181" t="s">
        <v>5</v>
      </c>
      <c r="C3" s="181"/>
      <c r="D3" s="181" t="s">
        <v>17</v>
      </c>
      <c r="E3" s="181"/>
      <c r="F3" s="181"/>
      <c r="G3" s="181"/>
      <c r="H3" s="181"/>
    </row>
    <row r="4" spans="1:12" x14ac:dyDescent="0.25">
      <c r="A4" s="184"/>
      <c r="B4" s="181"/>
      <c r="C4" s="181"/>
      <c r="D4" s="27">
        <v>1</v>
      </c>
      <c r="E4" s="18">
        <v>2</v>
      </c>
      <c r="F4" s="18">
        <v>3</v>
      </c>
      <c r="G4" s="18">
        <v>4</v>
      </c>
      <c r="H4" s="18">
        <v>5</v>
      </c>
    </row>
    <row r="5" spans="1:12" ht="60" x14ac:dyDescent="0.25">
      <c r="A5" s="184"/>
      <c r="B5" s="181"/>
      <c r="C5" s="181"/>
      <c r="D5" s="24" t="s">
        <v>67</v>
      </c>
      <c r="E5" s="24" t="s">
        <v>68</v>
      </c>
      <c r="F5" s="24" t="s">
        <v>69</v>
      </c>
      <c r="G5" s="24" t="s">
        <v>70</v>
      </c>
      <c r="H5" s="24" t="s">
        <v>71</v>
      </c>
      <c r="J5" s="185" t="s">
        <v>110</v>
      </c>
      <c r="K5" s="26" t="s">
        <v>111</v>
      </c>
      <c r="L5" s="36" t="s">
        <v>115</v>
      </c>
    </row>
    <row r="6" spans="1:12" ht="60" x14ac:dyDescent="0.25">
      <c r="A6" s="184"/>
      <c r="B6" s="27">
        <v>1</v>
      </c>
      <c r="C6" s="25" t="s">
        <v>72</v>
      </c>
      <c r="D6" s="32" t="s">
        <v>87</v>
      </c>
      <c r="E6" s="32" t="s">
        <v>89</v>
      </c>
      <c r="F6" s="32" t="s">
        <v>88</v>
      </c>
      <c r="G6" s="33" t="s">
        <v>98</v>
      </c>
      <c r="H6" s="33" t="s">
        <v>90</v>
      </c>
      <c r="J6" s="185"/>
      <c r="K6" s="2" t="s">
        <v>112</v>
      </c>
      <c r="L6" s="37" t="s">
        <v>116</v>
      </c>
    </row>
    <row r="7" spans="1:12" ht="58.5" customHeight="1" x14ac:dyDescent="0.25">
      <c r="A7" s="184"/>
      <c r="B7" s="24">
        <v>2</v>
      </c>
      <c r="C7" s="25" t="s">
        <v>73</v>
      </c>
      <c r="D7" s="32" t="s">
        <v>89</v>
      </c>
      <c r="E7" s="33" t="s">
        <v>97</v>
      </c>
      <c r="F7" s="33" t="s">
        <v>92</v>
      </c>
      <c r="G7" s="34" t="s">
        <v>91</v>
      </c>
      <c r="H7" s="34" t="s">
        <v>93</v>
      </c>
      <c r="J7" s="185"/>
      <c r="K7" s="2" t="s">
        <v>113</v>
      </c>
      <c r="L7" s="37" t="s">
        <v>117</v>
      </c>
    </row>
    <row r="8" spans="1:12" ht="60" x14ac:dyDescent="0.25">
      <c r="A8" s="184"/>
      <c r="B8" s="24">
        <v>3</v>
      </c>
      <c r="C8" s="25" t="s">
        <v>74</v>
      </c>
      <c r="D8" s="32" t="s">
        <v>88</v>
      </c>
      <c r="E8" s="33" t="s">
        <v>99</v>
      </c>
      <c r="F8" s="34" t="s">
        <v>96</v>
      </c>
      <c r="G8" s="34" t="s">
        <v>94</v>
      </c>
      <c r="H8" s="35" t="s">
        <v>95</v>
      </c>
      <c r="J8" s="185"/>
      <c r="K8" s="2" t="s">
        <v>114</v>
      </c>
      <c r="L8" s="37" t="s">
        <v>118</v>
      </c>
    </row>
    <row r="9" spans="1:12" ht="60" x14ac:dyDescent="0.25">
      <c r="A9" s="184"/>
      <c r="B9" s="24">
        <v>4</v>
      </c>
      <c r="C9" s="25" t="s">
        <v>75</v>
      </c>
      <c r="D9" s="33" t="s">
        <v>100</v>
      </c>
      <c r="E9" s="34" t="s">
        <v>101</v>
      </c>
      <c r="F9" s="34" t="s">
        <v>102</v>
      </c>
      <c r="G9" s="35" t="s">
        <v>103</v>
      </c>
      <c r="H9" s="35" t="s">
        <v>104</v>
      </c>
    </row>
    <row r="10" spans="1:12" ht="60" x14ac:dyDescent="0.25">
      <c r="A10" s="184"/>
      <c r="B10" s="24">
        <v>5</v>
      </c>
      <c r="C10" s="25" t="s">
        <v>76</v>
      </c>
      <c r="D10" s="33" t="s">
        <v>105</v>
      </c>
      <c r="E10" s="34" t="s">
        <v>109</v>
      </c>
      <c r="F10" s="35" t="s">
        <v>106</v>
      </c>
      <c r="G10" s="35" t="s">
        <v>107</v>
      </c>
      <c r="H10" s="35" t="s">
        <v>108</v>
      </c>
    </row>
    <row r="14" spans="1:12" ht="30" x14ac:dyDescent="0.25">
      <c r="B14" s="15" t="s">
        <v>40</v>
      </c>
      <c r="C14" s="15" t="s">
        <v>34</v>
      </c>
      <c r="D14" s="15" t="s">
        <v>36</v>
      </c>
      <c r="E14" s="15" t="s">
        <v>35</v>
      </c>
      <c r="F14" s="15" t="s">
        <v>37</v>
      </c>
      <c r="G14" s="15" t="s">
        <v>38</v>
      </c>
      <c r="H14" s="15" t="s">
        <v>39</v>
      </c>
    </row>
    <row r="15" spans="1:12" ht="98.25" customHeight="1" x14ac:dyDescent="0.25">
      <c r="B15" s="186"/>
      <c r="C15" s="20"/>
      <c r="D15" s="79"/>
      <c r="E15" s="79"/>
      <c r="F15" s="80"/>
      <c r="G15" s="79"/>
      <c r="H15" s="79"/>
    </row>
    <row r="16" spans="1:12" ht="78" customHeight="1" x14ac:dyDescent="0.25">
      <c r="B16" s="187"/>
      <c r="C16" s="20"/>
      <c r="D16" s="79"/>
      <c r="E16" s="79"/>
      <c r="F16" s="80"/>
      <c r="G16" s="79"/>
      <c r="H16" s="79"/>
    </row>
  </sheetData>
  <mergeCells count="6">
    <mergeCell ref="A3:A10"/>
    <mergeCell ref="J5:J8"/>
    <mergeCell ref="B15:B16"/>
    <mergeCell ref="B2:G2"/>
    <mergeCell ref="B3:C5"/>
    <mergeCell ref="D3:H3"/>
  </mergeCells>
  <conditionalFormatting sqref="B7:B10">
    <cfRule type="colorScale" priority="2">
      <colorScale>
        <cfvo type="min"/>
        <cfvo type="percentile" val="50"/>
        <cfvo type="max"/>
        <color rgb="FF63BE7B"/>
        <color rgb="FFFFEB84"/>
        <color rgb="FFF8696B"/>
      </colorScale>
    </cfRule>
  </conditionalFormatting>
  <conditionalFormatting sqref="E4:H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0"/>
  <sheetViews>
    <sheetView tabSelected="1" zoomScale="50" zoomScaleNormal="50" workbookViewId="0">
      <selection activeCell="A2" sqref="A2:E3"/>
    </sheetView>
  </sheetViews>
  <sheetFormatPr baseColWidth="10" defaultColWidth="0" defaultRowHeight="15" zeroHeight="1" x14ac:dyDescent="0.25"/>
  <cols>
    <col min="1" max="1" width="14" customWidth="1"/>
    <col min="2" max="2" width="17.85546875" customWidth="1"/>
    <col min="3" max="3" width="16" customWidth="1"/>
    <col min="4" max="4" width="20.42578125" customWidth="1"/>
    <col min="5" max="5" width="17.140625" customWidth="1"/>
    <col min="6" max="8" width="3.7109375" bestFit="1" customWidth="1"/>
    <col min="9" max="9" width="12.28515625" customWidth="1"/>
    <col min="10" max="10" width="19.28515625" customWidth="1"/>
    <col min="11" max="11" width="5.140625" customWidth="1"/>
    <col min="12" max="13" width="3.7109375" bestFit="1" customWidth="1"/>
    <col min="14" max="16" width="11.42578125" customWidth="1"/>
    <col min="17" max="17" width="13" customWidth="1"/>
    <col min="18" max="18" width="11.7109375" customWidth="1"/>
    <col min="19" max="19" width="17.7109375" customWidth="1"/>
    <col min="20" max="20" width="19.7109375" customWidth="1"/>
    <col min="21" max="21" width="13.42578125" customWidth="1"/>
    <col min="22" max="22" width="18.28515625" customWidth="1"/>
    <col min="23" max="23" width="6.42578125" customWidth="1"/>
    <col min="24" max="24" width="24.28515625" customWidth="1"/>
    <col min="25" max="25" width="24.7109375" customWidth="1"/>
    <col min="26" max="26" width="26.5703125" customWidth="1"/>
    <col min="27" max="27" width="17.7109375" customWidth="1"/>
    <col min="28" max="28" width="11.140625" hidden="1" customWidth="1"/>
    <col min="29" max="16384" width="11.42578125" hidden="1"/>
  </cols>
  <sheetData>
    <row r="1" spans="1:28" ht="18.75" x14ac:dyDescent="0.3">
      <c r="A1" s="312" t="s">
        <v>198</v>
      </c>
      <c r="B1" s="313"/>
      <c r="C1" s="313"/>
      <c r="D1" s="313"/>
      <c r="E1" s="313"/>
      <c r="F1" s="313"/>
      <c r="G1" s="313"/>
      <c r="H1" s="313"/>
      <c r="I1" s="313"/>
      <c r="J1" s="313"/>
      <c r="K1" s="313"/>
      <c r="L1" s="313"/>
      <c r="M1" s="313"/>
      <c r="N1" s="313"/>
      <c r="O1" s="313"/>
      <c r="P1" s="313"/>
      <c r="Q1" s="313"/>
      <c r="R1" s="313"/>
      <c r="S1" s="313"/>
      <c r="T1" s="313"/>
      <c r="U1" s="313"/>
      <c r="V1" s="313"/>
      <c r="W1" s="313"/>
      <c r="X1" s="313"/>
      <c r="Y1" s="313"/>
      <c r="Z1" s="314"/>
    </row>
    <row r="2" spans="1:28" ht="45" customHeight="1" x14ac:dyDescent="0.25">
      <c r="A2" s="254" t="s">
        <v>125</v>
      </c>
      <c r="B2" s="255"/>
      <c r="C2" s="255"/>
      <c r="D2" s="255"/>
      <c r="E2" s="256"/>
      <c r="F2" s="247" t="s">
        <v>145</v>
      </c>
      <c r="G2" s="247"/>
      <c r="H2" s="247"/>
      <c r="I2" s="247"/>
      <c r="J2" s="247"/>
      <c r="K2" s="247"/>
      <c r="L2" s="247"/>
      <c r="M2" s="247"/>
      <c r="N2" s="247"/>
      <c r="O2" s="247" t="s">
        <v>146</v>
      </c>
      <c r="P2" s="247"/>
      <c r="Q2" s="247"/>
      <c r="R2" s="247"/>
      <c r="S2" s="247"/>
      <c r="T2" s="251" t="s">
        <v>144</v>
      </c>
      <c r="U2" s="252"/>
      <c r="V2" s="252"/>
      <c r="W2" s="253"/>
      <c r="X2" s="261" t="s">
        <v>138</v>
      </c>
      <c r="Y2" s="262"/>
      <c r="Z2" s="244" t="s">
        <v>140</v>
      </c>
    </row>
    <row r="3" spans="1:28" x14ac:dyDescent="0.25">
      <c r="A3" s="257"/>
      <c r="B3" s="258"/>
      <c r="C3" s="258"/>
      <c r="D3" s="258"/>
      <c r="E3" s="259"/>
      <c r="F3" s="247" t="s">
        <v>127</v>
      </c>
      <c r="G3" s="247"/>
      <c r="H3" s="247"/>
      <c r="I3" s="247"/>
      <c r="J3" s="248" t="s">
        <v>41</v>
      </c>
      <c r="K3" s="247" t="s">
        <v>132</v>
      </c>
      <c r="L3" s="247"/>
      <c r="M3" s="247"/>
      <c r="N3" s="247"/>
      <c r="O3" s="247"/>
      <c r="P3" s="247"/>
      <c r="Q3" s="247"/>
      <c r="R3" s="247"/>
      <c r="S3" s="247"/>
      <c r="T3" s="254"/>
      <c r="U3" s="255"/>
      <c r="V3" s="255"/>
      <c r="W3" s="256"/>
      <c r="X3" s="263"/>
      <c r="Y3" s="264"/>
      <c r="Z3" s="245"/>
    </row>
    <row r="4" spans="1:28" ht="74.25" customHeight="1" x14ac:dyDescent="0.25">
      <c r="A4" s="277" t="s">
        <v>3</v>
      </c>
      <c r="B4" s="277" t="s">
        <v>1</v>
      </c>
      <c r="C4" s="248" t="s">
        <v>123</v>
      </c>
      <c r="D4" s="277" t="s">
        <v>47</v>
      </c>
      <c r="E4" s="282" t="s">
        <v>126</v>
      </c>
      <c r="F4" s="279" t="s">
        <v>5</v>
      </c>
      <c r="G4" s="279" t="s">
        <v>17</v>
      </c>
      <c r="H4" s="279" t="s">
        <v>124</v>
      </c>
      <c r="I4" s="60" t="s">
        <v>43</v>
      </c>
      <c r="J4" s="249"/>
      <c r="K4" s="279" t="s">
        <v>5</v>
      </c>
      <c r="L4" s="279" t="s">
        <v>17</v>
      </c>
      <c r="M4" s="279" t="s">
        <v>124</v>
      </c>
      <c r="N4" s="60" t="s">
        <v>43</v>
      </c>
      <c r="O4" s="249" t="s">
        <v>48</v>
      </c>
      <c r="P4" s="267" t="s">
        <v>133</v>
      </c>
      <c r="Q4" s="268"/>
      <c r="R4" s="269"/>
      <c r="S4" s="249" t="s">
        <v>136</v>
      </c>
      <c r="T4" s="257"/>
      <c r="U4" s="258"/>
      <c r="V4" s="258"/>
      <c r="W4" s="259"/>
      <c r="X4" s="265"/>
      <c r="Y4" s="266"/>
      <c r="Z4" s="246"/>
      <c r="AB4" s="16" t="s">
        <v>51</v>
      </c>
    </row>
    <row r="5" spans="1:28" x14ac:dyDescent="0.25">
      <c r="A5" s="277"/>
      <c r="B5" s="277"/>
      <c r="C5" s="249"/>
      <c r="D5" s="277"/>
      <c r="E5" s="282"/>
      <c r="F5" s="279"/>
      <c r="G5" s="279"/>
      <c r="H5" s="279"/>
      <c r="I5" s="57" t="s">
        <v>128</v>
      </c>
      <c r="J5" s="249"/>
      <c r="K5" s="279"/>
      <c r="L5" s="279"/>
      <c r="M5" s="279"/>
      <c r="N5" s="57" t="s">
        <v>128</v>
      </c>
      <c r="O5" s="249"/>
      <c r="P5" s="248" t="s">
        <v>152</v>
      </c>
      <c r="Q5" s="249" t="s">
        <v>134</v>
      </c>
      <c r="R5" s="249" t="s">
        <v>135</v>
      </c>
      <c r="S5" s="249"/>
      <c r="T5" s="274" t="s">
        <v>42</v>
      </c>
      <c r="U5" s="275"/>
      <c r="V5" s="276" t="s">
        <v>49</v>
      </c>
      <c r="W5" s="248" t="s">
        <v>147</v>
      </c>
      <c r="X5" s="260" t="s">
        <v>137</v>
      </c>
      <c r="Y5" s="260" t="s">
        <v>139</v>
      </c>
      <c r="Z5" s="281" t="s">
        <v>148</v>
      </c>
      <c r="AB5" s="16"/>
    </row>
    <row r="6" spans="1:28" ht="30" customHeight="1" x14ac:dyDescent="0.25">
      <c r="A6" s="277"/>
      <c r="B6" s="277"/>
      <c r="C6" s="249"/>
      <c r="D6" s="277"/>
      <c r="E6" s="282"/>
      <c r="F6" s="279"/>
      <c r="G6" s="279"/>
      <c r="H6" s="279"/>
      <c r="I6" s="56" t="s">
        <v>129</v>
      </c>
      <c r="J6" s="249"/>
      <c r="K6" s="279"/>
      <c r="L6" s="279"/>
      <c r="M6" s="279"/>
      <c r="N6" s="56" t="s">
        <v>129</v>
      </c>
      <c r="O6" s="249"/>
      <c r="P6" s="249"/>
      <c r="Q6" s="249"/>
      <c r="R6" s="249"/>
      <c r="S6" s="249"/>
      <c r="T6" s="248" t="s">
        <v>142</v>
      </c>
      <c r="U6" s="276" t="s">
        <v>143</v>
      </c>
      <c r="V6" s="277"/>
      <c r="W6" s="249"/>
      <c r="X6" s="260"/>
      <c r="Y6" s="260"/>
      <c r="Z6" s="281"/>
      <c r="AB6" s="16"/>
    </row>
    <row r="7" spans="1:28" x14ac:dyDescent="0.25">
      <c r="A7" s="277"/>
      <c r="B7" s="277"/>
      <c r="C7" s="249"/>
      <c r="D7" s="277"/>
      <c r="E7" s="282"/>
      <c r="F7" s="279"/>
      <c r="G7" s="279"/>
      <c r="H7" s="279"/>
      <c r="I7" s="58" t="s">
        <v>130</v>
      </c>
      <c r="J7" s="249"/>
      <c r="K7" s="279"/>
      <c r="L7" s="279"/>
      <c r="M7" s="279"/>
      <c r="N7" s="58" t="s">
        <v>130</v>
      </c>
      <c r="O7" s="249"/>
      <c r="P7" s="249"/>
      <c r="Q7" s="249"/>
      <c r="R7" s="249"/>
      <c r="S7" s="249"/>
      <c r="T7" s="249"/>
      <c r="U7" s="277"/>
      <c r="V7" s="277"/>
      <c r="W7" s="249"/>
      <c r="X7" s="260"/>
      <c r="Y7" s="260"/>
      <c r="Z7" s="281"/>
      <c r="AB7" s="16"/>
    </row>
    <row r="8" spans="1:28" ht="45.75" customHeight="1" x14ac:dyDescent="0.25">
      <c r="A8" s="278"/>
      <c r="B8" s="278"/>
      <c r="C8" s="250"/>
      <c r="D8" s="278"/>
      <c r="E8" s="283"/>
      <c r="F8" s="280"/>
      <c r="G8" s="280"/>
      <c r="H8" s="280"/>
      <c r="I8" s="59" t="s">
        <v>131</v>
      </c>
      <c r="J8" s="250"/>
      <c r="K8" s="280"/>
      <c r="L8" s="280"/>
      <c r="M8" s="280"/>
      <c r="N8" s="59" t="s">
        <v>131</v>
      </c>
      <c r="O8" s="250"/>
      <c r="P8" s="250"/>
      <c r="Q8" s="250"/>
      <c r="R8" s="250"/>
      <c r="S8" s="250"/>
      <c r="T8" s="250"/>
      <c r="U8" s="278"/>
      <c r="V8" s="278"/>
      <c r="W8" s="250"/>
      <c r="X8" s="260"/>
      <c r="Y8" s="260"/>
      <c r="Z8" s="281"/>
      <c r="AB8" s="16"/>
    </row>
    <row r="9" spans="1:28" ht="45.75" customHeight="1" x14ac:dyDescent="0.25">
      <c r="A9" s="290" t="s">
        <v>202</v>
      </c>
      <c r="B9" s="223" t="s">
        <v>203</v>
      </c>
      <c r="C9" s="227" t="s">
        <v>52</v>
      </c>
      <c r="D9" s="223" t="s">
        <v>204</v>
      </c>
      <c r="E9" s="110" t="s">
        <v>205</v>
      </c>
      <c r="F9" s="227">
        <v>2</v>
      </c>
      <c r="G9" s="227">
        <v>4</v>
      </c>
      <c r="H9" s="227">
        <f>+F9*G9</f>
        <v>8</v>
      </c>
      <c r="I9" s="228" t="str">
        <f>IF(F9+G9=0," ",IF(OR(AND(F9=1,G9=3),AND(F9=1,G9=4),AND(F9=2,G9=3)),"Bajo",IF(OR(AND(F9=1,G9=5),AND(F9=2,G9=4),AND(F9=3,G9=3),AND(F9=4,G9=3),AND(F9=5,G9=3)),"Moderado",IF(OR(AND(F9=2,G9=5),AND(F9=3,G9=4),AND(F9=4,G9=4),AND(F9=5,G9=4)),"Alto",IF(OR(AND(F9=3,G9=5),AND(F9=4,G9=5),AND(F9=5,G9=5)),"Extremo","")))))</f>
        <v>Moderado</v>
      </c>
      <c r="J9" s="223" t="s">
        <v>206</v>
      </c>
      <c r="K9" s="227">
        <v>1</v>
      </c>
      <c r="L9" s="227">
        <v>4</v>
      </c>
      <c r="M9" s="227">
        <f>+K9*L9</f>
        <v>4</v>
      </c>
      <c r="N9" s="228" t="str">
        <f>IF(K9+L9=0," ",IF(OR(AND(K9=1,L9=3),AND(K9=1,L9=4),AND(K9=2,L9=3)),"Bajo",IF(OR(AND(K9=1,L9=5),AND(K9=2,L9=4),AND(K9=3,L9=3),AND(K9=4,L9=3),AND(K9=5,L9=3)),"Moderado",IF(OR(AND(K9=2,L9=5),AND(K9=3,L9=4),AND(K9=4,L9=4),AND(K9=5,L9=4)),"Alto",IF(OR(AND(K9=3,L9=5),AND(K9=4,L9=5),AND(K9=5,L9=5)),"Extremo","")))))</f>
        <v>Bajo</v>
      </c>
      <c r="O9" s="227" t="s">
        <v>151</v>
      </c>
      <c r="P9" s="227" t="s">
        <v>207</v>
      </c>
      <c r="Q9" s="226">
        <v>43496</v>
      </c>
      <c r="R9" s="226">
        <v>43830</v>
      </c>
      <c r="S9" s="223" t="s">
        <v>208</v>
      </c>
      <c r="T9" s="223" t="s">
        <v>209</v>
      </c>
      <c r="U9" s="223" t="s">
        <v>210</v>
      </c>
      <c r="V9" s="223" t="s">
        <v>211</v>
      </c>
      <c r="W9" s="224"/>
      <c r="X9" s="223"/>
      <c r="Y9" s="225"/>
      <c r="Z9" s="224"/>
      <c r="AB9" s="106"/>
    </row>
    <row r="10" spans="1:28" ht="45.75" customHeight="1" x14ac:dyDescent="0.25">
      <c r="A10" s="290"/>
      <c r="B10" s="223"/>
      <c r="C10" s="227"/>
      <c r="D10" s="223"/>
      <c r="E10" s="110" t="s">
        <v>212</v>
      </c>
      <c r="F10" s="227"/>
      <c r="G10" s="227"/>
      <c r="H10" s="227"/>
      <c r="I10" s="228"/>
      <c r="J10" s="223"/>
      <c r="K10" s="227"/>
      <c r="L10" s="227"/>
      <c r="M10" s="227"/>
      <c r="N10" s="228"/>
      <c r="O10" s="227"/>
      <c r="P10" s="227"/>
      <c r="Q10" s="226"/>
      <c r="R10" s="226"/>
      <c r="S10" s="223"/>
      <c r="T10" s="223"/>
      <c r="U10" s="223"/>
      <c r="V10" s="223"/>
      <c r="W10" s="224"/>
      <c r="X10" s="223"/>
      <c r="Y10" s="225"/>
      <c r="Z10" s="224"/>
      <c r="AB10" s="106"/>
    </row>
    <row r="11" spans="1:28" ht="45.75" customHeight="1" x14ac:dyDescent="0.25">
      <c r="A11" s="295" t="s">
        <v>213</v>
      </c>
      <c r="B11" s="171" t="s">
        <v>214</v>
      </c>
      <c r="C11" s="171" t="s">
        <v>50</v>
      </c>
      <c r="D11" s="110" t="s">
        <v>215</v>
      </c>
      <c r="E11" s="194" t="s">
        <v>216</v>
      </c>
      <c r="F11" s="206">
        <v>1</v>
      </c>
      <c r="G11" s="206">
        <v>4</v>
      </c>
      <c r="H11" s="206">
        <v>4</v>
      </c>
      <c r="I11" s="220" t="s">
        <v>217</v>
      </c>
      <c r="J11" s="194" t="s">
        <v>218</v>
      </c>
      <c r="K11" s="206">
        <v>1</v>
      </c>
      <c r="L11" s="206">
        <v>4</v>
      </c>
      <c r="M11" s="194">
        <v>4</v>
      </c>
      <c r="N11" s="220" t="s">
        <v>217</v>
      </c>
      <c r="O11" s="206" t="s">
        <v>151</v>
      </c>
      <c r="P11" s="206" t="s">
        <v>219</v>
      </c>
      <c r="Q11" s="188" t="s">
        <v>220</v>
      </c>
      <c r="R11" s="188" t="s">
        <v>221</v>
      </c>
      <c r="S11" s="194" t="s">
        <v>222</v>
      </c>
      <c r="T11" s="194" t="s">
        <v>223</v>
      </c>
      <c r="U11" s="194" t="s">
        <v>224</v>
      </c>
      <c r="V11" s="194" t="s">
        <v>225</v>
      </c>
      <c r="W11" s="191"/>
      <c r="X11" s="148"/>
      <c r="Y11" s="291"/>
      <c r="Z11" s="191"/>
      <c r="AB11" s="106"/>
    </row>
    <row r="12" spans="1:28" ht="45.75" customHeight="1" x14ac:dyDescent="0.25">
      <c r="A12" s="295"/>
      <c r="B12" s="171"/>
      <c r="C12" s="171"/>
      <c r="D12" s="110" t="s">
        <v>226</v>
      </c>
      <c r="E12" s="195"/>
      <c r="F12" s="189"/>
      <c r="G12" s="189"/>
      <c r="H12" s="189"/>
      <c r="I12" s="221"/>
      <c r="J12" s="195"/>
      <c r="K12" s="189"/>
      <c r="L12" s="189"/>
      <c r="M12" s="195"/>
      <c r="N12" s="221"/>
      <c r="O12" s="189"/>
      <c r="P12" s="189"/>
      <c r="Q12" s="189"/>
      <c r="R12" s="189"/>
      <c r="S12" s="195"/>
      <c r="T12" s="195"/>
      <c r="U12" s="195"/>
      <c r="V12" s="195"/>
      <c r="W12" s="192"/>
      <c r="X12" s="149"/>
      <c r="Y12" s="192"/>
      <c r="Z12" s="192"/>
      <c r="AB12" s="106"/>
    </row>
    <row r="13" spans="1:28" ht="45.75" customHeight="1" x14ac:dyDescent="0.25">
      <c r="A13" s="295"/>
      <c r="B13" s="171"/>
      <c r="C13" s="171"/>
      <c r="D13" s="110" t="s">
        <v>227</v>
      </c>
      <c r="E13" s="196"/>
      <c r="F13" s="190"/>
      <c r="G13" s="190"/>
      <c r="H13" s="190"/>
      <c r="I13" s="222"/>
      <c r="J13" s="196"/>
      <c r="K13" s="190"/>
      <c r="L13" s="190"/>
      <c r="M13" s="196"/>
      <c r="N13" s="222"/>
      <c r="O13" s="190"/>
      <c r="P13" s="190"/>
      <c r="Q13" s="190"/>
      <c r="R13" s="190"/>
      <c r="S13" s="196"/>
      <c r="T13" s="196"/>
      <c r="U13" s="196"/>
      <c r="V13" s="196"/>
      <c r="W13" s="193"/>
      <c r="X13" s="150"/>
      <c r="Y13" s="193"/>
      <c r="Z13" s="193"/>
      <c r="AB13" s="106"/>
    </row>
    <row r="14" spans="1:28" ht="45.75" customHeight="1" x14ac:dyDescent="0.25">
      <c r="A14" s="295"/>
      <c r="B14" s="171" t="s">
        <v>228</v>
      </c>
      <c r="C14" s="144" t="s">
        <v>50</v>
      </c>
      <c r="D14" s="110" t="s">
        <v>229</v>
      </c>
      <c r="E14" s="194" t="s">
        <v>230</v>
      </c>
      <c r="F14" s="206">
        <v>2</v>
      </c>
      <c r="G14" s="206">
        <v>4</v>
      </c>
      <c r="H14" s="206">
        <v>8</v>
      </c>
      <c r="I14" s="207" t="s">
        <v>25</v>
      </c>
      <c r="J14" s="194" t="s">
        <v>231</v>
      </c>
      <c r="K14" s="206">
        <v>1</v>
      </c>
      <c r="L14" s="206">
        <v>4</v>
      </c>
      <c r="M14" s="206">
        <v>4</v>
      </c>
      <c r="N14" s="207" t="s">
        <v>232</v>
      </c>
      <c r="O14" s="206" t="s">
        <v>151</v>
      </c>
      <c r="P14" s="206" t="s">
        <v>219</v>
      </c>
      <c r="Q14" s="206" t="s">
        <v>220</v>
      </c>
      <c r="R14" s="206" t="s">
        <v>221</v>
      </c>
      <c r="S14" s="292" t="s">
        <v>233</v>
      </c>
      <c r="T14" s="194" t="s">
        <v>234</v>
      </c>
      <c r="U14" s="194" t="s">
        <v>235</v>
      </c>
      <c r="V14" s="194" t="s">
        <v>236</v>
      </c>
      <c r="W14" s="191"/>
      <c r="X14" s="148"/>
      <c r="Y14" s="291"/>
      <c r="Z14" s="191"/>
      <c r="AB14" s="106"/>
    </row>
    <row r="15" spans="1:28" ht="45.75" customHeight="1" x14ac:dyDescent="0.25">
      <c r="A15" s="295"/>
      <c r="B15" s="171"/>
      <c r="C15" s="144"/>
      <c r="D15" s="110" t="s">
        <v>237</v>
      </c>
      <c r="E15" s="195"/>
      <c r="F15" s="189"/>
      <c r="G15" s="189"/>
      <c r="H15" s="189"/>
      <c r="I15" s="208"/>
      <c r="J15" s="195"/>
      <c r="K15" s="189"/>
      <c r="L15" s="189"/>
      <c r="M15" s="189"/>
      <c r="N15" s="208"/>
      <c r="O15" s="189"/>
      <c r="P15" s="189"/>
      <c r="Q15" s="189"/>
      <c r="R15" s="189"/>
      <c r="S15" s="293"/>
      <c r="T15" s="195"/>
      <c r="U15" s="195"/>
      <c r="V15" s="195"/>
      <c r="W15" s="192"/>
      <c r="X15" s="149"/>
      <c r="Y15" s="192"/>
      <c r="Z15" s="192"/>
      <c r="AB15" s="106"/>
    </row>
    <row r="16" spans="1:28" ht="45.75" customHeight="1" x14ac:dyDescent="0.25">
      <c r="A16" s="295"/>
      <c r="B16" s="171"/>
      <c r="C16" s="144"/>
      <c r="D16" s="110" t="s">
        <v>238</v>
      </c>
      <c r="E16" s="195"/>
      <c r="F16" s="189"/>
      <c r="G16" s="189"/>
      <c r="H16" s="189"/>
      <c r="I16" s="208"/>
      <c r="J16" s="195"/>
      <c r="K16" s="189"/>
      <c r="L16" s="189"/>
      <c r="M16" s="189"/>
      <c r="N16" s="208"/>
      <c r="O16" s="189"/>
      <c r="P16" s="189"/>
      <c r="Q16" s="189"/>
      <c r="R16" s="189"/>
      <c r="S16" s="293"/>
      <c r="T16" s="195"/>
      <c r="U16" s="195"/>
      <c r="V16" s="195"/>
      <c r="W16" s="192"/>
      <c r="X16" s="149"/>
      <c r="Y16" s="192"/>
      <c r="Z16" s="192"/>
      <c r="AB16" s="106"/>
    </row>
    <row r="17" spans="1:28" ht="45.75" customHeight="1" x14ac:dyDescent="0.25">
      <c r="A17" s="295"/>
      <c r="B17" s="171"/>
      <c r="C17" s="144"/>
      <c r="D17" s="110" t="s">
        <v>239</v>
      </c>
      <c r="E17" s="196"/>
      <c r="F17" s="190"/>
      <c r="G17" s="190"/>
      <c r="H17" s="190"/>
      <c r="I17" s="209"/>
      <c r="J17" s="196"/>
      <c r="K17" s="190"/>
      <c r="L17" s="190"/>
      <c r="M17" s="190"/>
      <c r="N17" s="209"/>
      <c r="O17" s="190"/>
      <c r="P17" s="190"/>
      <c r="Q17" s="190"/>
      <c r="R17" s="190"/>
      <c r="S17" s="294"/>
      <c r="T17" s="196"/>
      <c r="U17" s="196"/>
      <c r="V17" s="196"/>
      <c r="W17" s="193"/>
      <c r="X17" s="150"/>
      <c r="Y17" s="193"/>
      <c r="Z17" s="193"/>
      <c r="AB17" s="106"/>
    </row>
    <row r="18" spans="1:28" s="107" customFormat="1" x14ac:dyDescent="0.25">
      <c r="A18" s="285" t="s">
        <v>184</v>
      </c>
      <c r="B18" s="286" t="s">
        <v>185</v>
      </c>
      <c r="C18" s="287" t="s">
        <v>50</v>
      </c>
      <c r="D18" s="235" t="s">
        <v>186</v>
      </c>
      <c r="E18" s="241" t="s">
        <v>187</v>
      </c>
      <c r="F18" s="238">
        <v>3</v>
      </c>
      <c r="G18" s="238">
        <v>4</v>
      </c>
      <c r="H18" s="238">
        <f>+F18*G18</f>
        <v>12</v>
      </c>
      <c r="I18" s="238" t="str">
        <f>IF(F18+G18=0," ",IF(OR(AND(F18=1,G18=3),AND(F18=1,G18=4),AND(F18=2,G18=3)),"Bajo",IF(OR(AND(F18=1,G18=5),AND(F18=2,G18=4),AND(F18=3,G18=3),AND(F18=4,G18=3),AND(F18=5,G18=3)),"Moderado",IF(OR(AND(F18=2,G18=5),AND(F18=3,G18=4),AND(F18=4,G18=4),AND(F18=5,G18=4)),"Alto",IF(OR(AND(F18=3,G18=5),AND(F18=4,G18=5),AND(F18=5,G18=5)),"Extremo","")))))</f>
        <v>Alto</v>
      </c>
      <c r="J18" s="235" t="s">
        <v>188</v>
      </c>
      <c r="K18" s="238">
        <v>2</v>
      </c>
      <c r="L18" s="238">
        <v>4</v>
      </c>
      <c r="M18" s="238">
        <f>+K18*L18</f>
        <v>8</v>
      </c>
      <c r="N18" s="238" t="str">
        <f>IF(K18+L18=0," ",IF(OR(AND(K18=1,L18=3),AND(K18=1,L18=4),AND(K18=2,L18=3)),"Bajo",IF(OR(AND(K18=1,L18=5),AND(K18=2,L18=4),AND(K18=3,L18=3),AND(K18=4,L18=3),AND(K18=5,L18=3)),"Moderado",IF(OR(AND(K18=2,L18=5),AND(K18=3,L18=4),AND(K18=4,L18=4),AND(K18=5,L18=4)),"Alto",IF(OR(AND(K18=3,L18=5),AND(K18=4,L18=5),AND(K18=5,L18=5)),"Extremo","")))))</f>
        <v>Moderado</v>
      </c>
      <c r="O18" s="270" t="s">
        <v>151</v>
      </c>
      <c r="P18" s="238" t="s">
        <v>199</v>
      </c>
      <c r="Q18" s="273">
        <v>43496</v>
      </c>
      <c r="R18" s="273">
        <v>43830</v>
      </c>
      <c r="S18" s="241" t="s">
        <v>189</v>
      </c>
      <c r="T18" s="241" t="s">
        <v>190</v>
      </c>
      <c r="U18" s="241" t="s">
        <v>191</v>
      </c>
      <c r="V18" s="241" t="s">
        <v>183</v>
      </c>
      <c r="W18" s="229"/>
      <c r="X18" s="232"/>
      <c r="Y18" s="233"/>
      <c r="Z18" s="234"/>
    </row>
    <row r="19" spans="1:28" s="107" customFormat="1" x14ac:dyDescent="0.25">
      <c r="A19" s="285"/>
      <c r="B19" s="286"/>
      <c r="C19" s="287"/>
      <c r="D19" s="237"/>
      <c r="E19" s="242"/>
      <c r="F19" s="239"/>
      <c r="G19" s="239"/>
      <c r="H19" s="239"/>
      <c r="I19" s="239"/>
      <c r="J19" s="236"/>
      <c r="K19" s="239"/>
      <c r="L19" s="239"/>
      <c r="M19" s="239"/>
      <c r="N19" s="239"/>
      <c r="O19" s="271"/>
      <c r="P19" s="239"/>
      <c r="Q19" s="239"/>
      <c r="R19" s="239"/>
      <c r="S19" s="242"/>
      <c r="T19" s="242"/>
      <c r="U19" s="242"/>
      <c r="V19" s="242"/>
      <c r="W19" s="230"/>
      <c r="X19" s="232"/>
      <c r="Y19" s="234"/>
      <c r="Z19" s="234"/>
    </row>
    <row r="20" spans="1:28" s="107" customFormat="1" ht="30" x14ac:dyDescent="0.25">
      <c r="A20" s="285"/>
      <c r="B20" s="286"/>
      <c r="C20" s="287"/>
      <c r="D20" s="108" t="s">
        <v>192</v>
      </c>
      <c r="E20" s="242"/>
      <c r="F20" s="239"/>
      <c r="G20" s="239"/>
      <c r="H20" s="239"/>
      <c r="I20" s="239"/>
      <c r="J20" s="236"/>
      <c r="K20" s="239"/>
      <c r="L20" s="239"/>
      <c r="M20" s="239"/>
      <c r="N20" s="239"/>
      <c r="O20" s="271"/>
      <c r="P20" s="239"/>
      <c r="Q20" s="239"/>
      <c r="R20" s="239"/>
      <c r="S20" s="242"/>
      <c r="T20" s="242"/>
      <c r="U20" s="242"/>
      <c r="V20" s="242"/>
      <c r="W20" s="230"/>
      <c r="X20" s="232"/>
      <c r="Y20" s="234"/>
      <c r="Z20" s="234"/>
    </row>
    <row r="21" spans="1:28" s="107" customFormat="1" ht="45" x14ac:dyDescent="0.25">
      <c r="A21" s="285"/>
      <c r="B21" s="286"/>
      <c r="C21" s="287"/>
      <c r="D21" s="108" t="s">
        <v>193</v>
      </c>
      <c r="E21" s="243"/>
      <c r="F21" s="240"/>
      <c r="G21" s="240"/>
      <c r="H21" s="240"/>
      <c r="I21" s="240"/>
      <c r="J21" s="237"/>
      <c r="K21" s="240"/>
      <c r="L21" s="240"/>
      <c r="M21" s="240"/>
      <c r="N21" s="240"/>
      <c r="O21" s="272"/>
      <c r="P21" s="240"/>
      <c r="Q21" s="240"/>
      <c r="R21" s="240"/>
      <c r="S21" s="243"/>
      <c r="T21" s="243"/>
      <c r="U21" s="243"/>
      <c r="V21" s="243"/>
      <c r="W21" s="231"/>
      <c r="X21" s="232"/>
      <c r="Y21" s="234"/>
      <c r="Z21" s="234"/>
    </row>
    <row r="22" spans="1:28" s="107" customFormat="1" ht="60" x14ac:dyDescent="0.25">
      <c r="A22" s="285"/>
      <c r="B22" s="288" t="s">
        <v>194</v>
      </c>
      <c r="C22" s="234" t="s">
        <v>50</v>
      </c>
      <c r="D22" s="108" t="s">
        <v>195</v>
      </c>
      <c r="E22" s="232" t="s">
        <v>180</v>
      </c>
      <c r="F22" s="289">
        <v>3</v>
      </c>
      <c r="G22" s="289">
        <v>4</v>
      </c>
      <c r="H22" s="238">
        <f>+F22*G22</f>
        <v>12</v>
      </c>
      <c r="I22" s="289" t="str">
        <f>IF(F22+G22=0," ",IF(OR(AND(F22=1,G22=3),AND(F22=1,G22=4),AND(F22=2,G22=3)),"Bajo",IF(OR(AND(F22=1,G22=5),AND(F22=2,G22=4),AND(F22=3,G22=3),AND(F22=4,G22=3),AND(F22=5,G22=3)),"Moderado",IF(OR(AND(F22=2,G22=5),AND(F22=3,G22=4),AND(F22=4,G22=4),AND(F22=5,G22=4)),"Alto",IF(OR(AND(F22=3,G22=5),AND(F22=4,G22=5),AND(F22=5,G22=5)),"Extremo","")))))</f>
        <v>Alto</v>
      </c>
      <c r="J22" s="235" t="s">
        <v>181</v>
      </c>
      <c r="K22" s="238">
        <v>2</v>
      </c>
      <c r="L22" s="238">
        <v>4</v>
      </c>
      <c r="M22" s="238">
        <f>+K22*L22</f>
        <v>8</v>
      </c>
      <c r="N22" s="238" t="str">
        <f>IF(K22+L22=0," ",IF(OR(AND(K22=1,L22=3),AND(K22=1,L22=4),AND(K22=2,L22=3)),"Bajo",IF(OR(AND(K22=1,L22=5),AND(K22=2,L22=4),AND(K22=3,L22=3),AND(K22=4,L22=3),AND(K22=5,L22=3)),"Moderado",IF(OR(AND(K22=2,L22=5),AND(K22=3,L22=4),AND(K22=4,L22=4),AND(K22=5,L22=4)),"Alto",IF(OR(AND(K22=3,L22=5),AND(K22=4,L22=5),AND(K22=5,L22=5)),"Extremo","")))))</f>
        <v>Moderado</v>
      </c>
      <c r="O22" s="270" t="s">
        <v>151</v>
      </c>
      <c r="P22" s="238" t="s">
        <v>182</v>
      </c>
      <c r="Q22" s="273">
        <v>43496</v>
      </c>
      <c r="R22" s="273">
        <v>43830</v>
      </c>
      <c r="S22" s="241" t="s">
        <v>200</v>
      </c>
      <c r="T22" s="241" t="s">
        <v>201</v>
      </c>
      <c r="U22" s="241" t="s">
        <v>196</v>
      </c>
      <c r="V22" s="241" t="s">
        <v>183</v>
      </c>
      <c r="W22" s="229"/>
      <c r="X22" s="232"/>
      <c r="Y22" s="233"/>
      <c r="Z22" s="234"/>
    </row>
    <row r="23" spans="1:28" s="107" customFormat="1" x14ac:dyDescent="0.25">
      <c r="A23" s="285"/>
      <c r="B23" s="288"/>
      <c r="C23" s="234"/>
      <c r="D23" s="284" t="s">
        <v>197</v>
      </c>
      <c r="E23" s="232"/>
      <c r="F23" s="289"/>
      <c r="G23" s="289"/>
      <c r="H23" s="239"/>
      <c r="I23" s="289"/>
      <c r="J23" s="236"/>
      <c r="K23" s="239"/>
      <c r="L23" s="239"/>
      <c r="M23" s="239"/>
      <c r="N23" s="239"/>
      <c r="O23" s="271"/>
      <c r="P23" s="239"/>
      <c r="Q23" s="239"/>
      <c r="R23" s="239"/>
      <c r="S23" s="242"/>
      <c r="T23" s="242"/>
      <c r="U23" s="242"/>
      <c r="V23" s="242"/>
      <c r="W23" s="230"/>
      <c r="X23" s="232"/>
      <c r="Y23" s="234"/>
      <c r="Z23" s="234"/>
    </row>
    <row r="24" spans="1:28" s="107" customFormat="1" x14ac:dyDescent="0.25">
      <c r="A24" s="285"/>
      <c r="B24" s="288"/>
      <c r="C24" s="234"/>
      <c r="D24" s="284"/>
      <c r="E24" s="232"/>
      <c r="F24" s="289"/>
      <c r="G24" s="289"/>
      <c r="H24" s="240"/>
      <c r="I24" s="289"/>
      <c r="J24" s="237"/>
      <c r="K24" s="240"/>
      <c r="L24" s="240"/>
      <c r="M24" s="240"/>
      <c r="N24" s="240"/>
      <c r="O24" s="272"/>
      <c r="P24" s="240"/>
      <c r="Q24" s="240"/>
      <c r="R24" s="240"/>
      <c r="S24" s="243"/>
      <c r="T24" s="243"/>
      <c r="U24" s="243"/>
      <c r="V24" s="243"/>
      <c r="W24" s="231"/>
      <c r="X24" s="232"/>
      <c r="Y24" s="234"/>
      <c r="Z24" s="234"/>
    </row>
    <row r="25" spans="1:28" x14ac:dyDescent="0.25">
      <c r="A25" s="296" t="s">
        <v>240</v>
      </c>
      <c r="B25" s="194" t="s">
        <v>241</v>
      </c>
      <c r="C25" s="206" t="s">
        <v>50</v>
      </c>
      <c r="D25" s="194" t="s">
        <v>242</v>
      </c>
      <c r="E25" s="194" t="s">
        <v>243</v>
      </c>
      <c r="F25" s="206">
        <v>5</v>
      </c>
      <c r="G25" s="206">
        <v>4</v>
      </c>
      <c r="H25" s="206">
        <v>20</v>
      </c>
      <c r="I25" s="299" t="s">
        <v>270</v>
      </c>
      <c r="J25" s="194" t="s">
        <v>244</v>
      </c>
      <c r="K25" s="206">
        <v>5</v>
      </c>
      <c r="L25" s="206">
        <v>4</v>
      </c>
      <c r="M25" s="206">
        <v>20</v>
      </c>
      <c r="N25" s="302" t="s">
        <v>270</v>
      </c>
      <c r="O25" s="206" t="s">
        <v>150</v>
      </c>
      <c r="P25" s="206" t="s">
        <v>182</v>
      </c>
      <c r="Q25" s="206" t="s">
        <v>220</v>
      </c>
      <c r="R25" s="206" t="s">
        <v>221</v>
      </c>
      <c r="S25" s="194" t="s">
        <v>245</v>
      </c>
      <c r="T25" s="194" t="s">
        <v>246</v>
      </c>
      <c r="U25" s="194" t="s">
        <v>247</v>
      </c>
      <c r="V25" s="194" t="s">
        <v>248</v>
      </c>
      <c r="W25" s="191"/>
      <c r="X25" s="191"/>
      <c r="Y25" s="191"/>
      <c r="Z25" s="191"/>
    </row>
    <row r="26" spans="1:28" x14ac:dyDescent="0.25">
      <c r="A26" s="297"/>
      <c r="B26" s="195"/>
      <c r="C26" s="189"/>
      <c r="D26" s="195"/>
      <c r="E26" s="196"/>
      <c r="F26" s="189"/>
      <c r="G26" s="189"/>
      <c r="H26" s="189"/>
      <c r="I26" s="300"/>
      <c r="J26" s="196"/>
      <c r="K26" s="189"/>
      <c r="L26" s="189"/>
      <c r="M26" s="189"/>
      <c r="N26" s="303"/>
      <c r="O26" s="189"/>
      <c r="P26" s="189"/>
      <c r="Q26" s="189"/>
      <c r="R26" s="189"/>
      <c r="S26" s="195"/>
      <c r="T26" s="196"/>
      <c r="U26" s="195"/>
      <c r="V26" s="195"/>
      <c r="W26" s="192"/>
      <c r="X26" s="192"/>
      <c r="Y26" s="192"/>
      <c r="Z26" s="192"/>
    </row>
    <row r="27" spans="1:28" ht="135" x14ac:dyDescent="0.25">
      <c r="A27" s="297"/>
      <c r="B27" s="195"/>
      <c r="C27" s="189"/>
      <c r="D27" s="195"/>
      <c r="E27" s="111" t="s">
        <v>249</v>
      </c>
      <c r="F27" s="189"/>
      <c r="G27" s="189"/>
      <c r="H27" s="189"/>
      <c r="I27" s="300"/>
      <c r="J27" s="113" t="s">
        <v>250</v>
      </c>
      <c r="K27" s="189"/>
      <c r="L27" s="189"/>
      <c r="M27" s="189"/>
      <c r="N27" s="303"/>
      <c r="O27" s="189"/>
      <c r="P27" s="189"/>
      <c r="Q27" s="189"/>
      <c r="R27" s="189"/>
      <c r="S27" s="195"/>
      <c r="T27" s="111" t="s">
        <v>251</v>
      </c>
      <c r="U27" s="195"/>
      <c r="V27" s="195"/>
      <c r="W27" s="192"/>
      <c r="X27" s="192"/>
      <c r="Y27" s="192"/>
      <c r="Z27" s="192"/>
    </row>
    <row r="28" spans="1:28" ht="150" x14ac:dyDescent="0.25">
      <c r="A28" s="297"/>
      <c r="B28" s="195"/>
      <c r="C28" s="189"/>
      <c r="D28" s="195"/>
      <c r="E28" s="111" t="s">
        <v>252</v>
      </c>
      <c r="F28" s="189"/>
      <c r="G28" s="189"/>
      <c r="H28" s="189"/>
      <c r="I28" s="300"/>
      <c r="J28" s="118" t="s">
        <v>253</v>
      </c>
      <c r="K28" s="189"/>
      <c r="L28" s="189"/>
      <c r="M28" s="189"/>
      <c r="N28" s="303"/>
      <c r="O28" s="189"/>
      <c r="P28" s="189"/>
      <c r="Q28" s="189"/>
      <c r="R28" s="189"/>
      <c r="S28" s="195"/>
      <c r="T28" s="111" t="s">
        <v>254</v>
      </c>
      <c r="U28" s="195"/>
      <c r="V28" s="195"/>
      <c r="W28" s="192"/>
      <c r="X28" s="192"/>
      <c r="Y28" s="192"/>
      <c r="Z28" s="192"/>
    </row>
    <row r="29" spans="1:28" ht="120" x14ac:dyDescent="0.25">
      <c r="A29" s="297"/>
      <c r="B29" s="195"/>
      <c r="C29" s="190"/>
      <c r="D29" s="195"/>
      <c r="E29" s="119" t="s">
        <v>255</v>
      </c>
      <c r="F29" s="189"/>
      <c r="G29" s="189"/>
      <c r="H29" s="189"/>
      <c r="I29" s="300"/>
      <c r="J29" s="111" t="s">
        <v>253</v>
      </c>
      <c r="K29" s="189"/>
      <c r="L29" s="189"/>
      <c r="M29" s="189"/>
      <c r="N29" s="303"/>
      <c r="O29" s="189"/>
      <c r="P29" s="189"/>
      <c r="Q29" s="189"/>
      <c r="R29" s="189"/>
      <c r="S29" s="195"/>
      <c r="T29" s="113" t="s">
        <v>256</v>
      </c>
      <c r="U29" s="195"/>
      <c r="V29" s="195"/>
      <c r="W29" s="192"/>
      <c r="X29" s="192"/>
      <c r="Y29" s="192"/>
      <c r="Z29" s="192"/>
    </row>
    <row r="30" spans="1:28" ht="120" x14ac:dyDescent="0.25">
      <c r="A30" s="297"/>
      <c r="B30" s="195"/>
      <c r="C30" s="109" t="s">
        <v>156</v>
      </c>
      <c r="D30" s="195"/>
      <c r="E30" s="119" t="s">
        <v>257</v>
      </c>
      <c r="F30" s="189"/>
      <c r="G30" s="189"/>
      <c r="H30" s="189"/>
      <c r="I30" s="300"/>
      <c r="J30" s="111" t="s">
        <v>258</v>
      </c>
      <c r="K30" s="189"/>
      <c r="L30" s="189"/>
      <c r="M30" s="189"/>
      <c r="N30" s="303"/>
      <c r="O30" s="189"/>
      <c r="P30" s="189"/>
      <c r="Q30" s="189"/>
      <c r="R30" s="189"/>
      <c r="S30" s="195"/>
      <c r="T30" s="111" t="s">
        <v>259</v>
      </c>
      <c r="U30" s="195"/>
      <c r="V30" s="195"/>
      <c r="W30" s="192"/>
      <c r="X30" s="192"/>
      <c r="Y30" s="192"/>
      <c r="Z30" s="192"/>
    </row>
    <row r="31" spans="1:28" ht="90" x14ac:dyDescent="0.25">
      <c r="A31" s="297"/>
      <c r="B31" s="196"/>
      <c r="C31" s="109" t="s">
        <v>154</v>
      </c>
      <c r="D31" s="196"/>
      <c r="E31" s="111" t="s">
        <v>260</v>
      </c>
      <c r="F31" s="190"/>
      <c r="G31" s="190"/>
      <c r="H31" s="190"/>
      <c r="I31" s="301"/>
      <c r="J31" s="113" t="s">
        <v>261</v>
      </c>
      <c r="K31" s="190"/>
      <c r="L31" s="190"/>
      <c r="M31" s="190"/>
      <c r="N31" s="304"/>
      <c r="O31" s="190"/>
      <c r="P31" s="190"/>
      <c r="Q31" s="190"/>
      <c r="R31" s="190"/>
      <c r="S31" s="196"/>
      <c r="T31" s="111" t="s">
        <v>262</v>
      </c>
      <c r="U31" s="196"/>
      <c r="V31" s="196"/>
      <c r="W31" s="192"/>
      <c r="X31" s="192"/>
      <c r="Y31" s="192"/>
      <c r="Z31" s="192"/>
    </row>
    <row r="32" spans="1:28" ht="105" x14ac:dyDescent="0.25">
      <c r="A32" s="298"/>
      <c r="B32" s="114" t="s">
        <v>263</v>
      </c>
      <c r="C32" s="115" t="s">
        <v>53</v>
      </c>
      <c r="D32" s="111" t="s">
        <v>264</v>
      </c>
      <c r="E32" s="115" t="s">
        <v>265</v>
      </c>
      <c r="F32" s="109">
        <v>3</v>
      </c>
      <c r="G32" s="109">
        <v>3</v>
      </c>
      <c r="H32" s="109">
        <v>9</v>
      </c>
      <c r="I32" s="112" t="s">
        <v>69</v>
      </c>
      <c r="J32" s="113" t="s">
        <v>266</v>
      </c>
      <c r="K32" s="109">
        <v>3</v>
      </c>
      <c r="L32" s="109">
        <v>3</v>
      </c>
      <c r="M32" s="109">
        <v>9</v>
      </c>
      <c r="N32" s="116" t="s">
        <v>69</v>
      </c>
      <c r="O32" s="109" t="s">
        <v>141</v>
      </c>
      <c r="P32" s="109" t="s">
        <v>182</v>
      </c>
      <c r="Q32" s="109" t="s">
        <v>220</v>
      </c>
      <c r="R32" s="109" t="s">
        <v>221</v>
      </c>
      <c r="S32" s="111" t="s">
        <v>267</v>
      </c>
      <c r="T32" s="111" t="s">
        <v>268</v>
      </c>
      <c r="U32" s="111" t="s">
        <v>269</v>
      </c>
      <c r="V32" s="111" t="s">
        <v>248</v>
      </c>
      <c r="W32" s="193"/>
      <c r="X32" s="193"/>
      <c r="Y32" s="193"/>
      <c r="Z32" s="193"/>
    </row>
    <row r="33" spans="1:26" x14ac:dyDescent="0.25">
      <c r="A33" s="218" t="s">
        <v>271</v>
      </c>
      <c r="B33" s="145" t="s">
        <v>272</v>
      </c>
      <c r="C33" s="145" t="s">
        <v>155</v>
      </c>
      <c r="D33" s="203" t="s">
        <v>273</v>
      </c>
      <c r="E33" s="203" t="s">
        <v>274</v>
      </c>
      <c r="F33" s="206">
        <v>3</v>
      </c>
      <c r="G33" s="206">
        <v>4</v>
      </c>
      <c r="H33" s="206">
        <f>F33*G33</f>
        <v>12</v>
      </c>
      <c r="I33" s="220" t="s">
        <v>275</v>
      </c>
      <c r="J33" s="145" t="s">
        <v>276</v>
      </c>
      <c r="K33" s="206">
        <v>1</v>
      </c>
      <c r="L33" s="206">
        <v>4</v>
      </c>
      <c r="M33" s="206">
        <f>+L33*K33</f>
        <v>4</v>
      </c>
      <c r="N33" s="213" t="s">
        <v>217</v>
      </c>
      <c r="O33" s="200" t="s">
        <v>141</v>
      </c>
      <c r="P33" s="200" t="s">
        <v>277</v>
      </c>
      <c r="Q33" s="188">
        <v>43466</v>
      </c>
      <c r="R33" s="188">
        <v>43830</v>
      </c>
      <c r="S33" s="194" t="s">
        <v>278</v>
      </c>
      <c r="T33" s="148" t="s">
        <v>279</v>
      </c>
      <c r="U33" s="148" t="s">
        <v>210</v>
      </c>
      <c r="V33" s="148" t="s">
        <v>280</v>
      </c>
      <c r="W33" s="191"/>
      <c r="X33" s="148"/>
      <c r="Y33" s="197"/>
      <c r="Z33" s="191"/>
    </row>
    <row r="34" spans="1:26" x14ac:dyDescent="0.25">
      <c r="A34" s="219"/>
      <c r="B34" s="146"/>
      <c r="C34" s="146"/>
      <c r="D34" s="204"/>
      <c r="E34" s="204"/>
      <c r="F34" s="189"/>
      <c r="G34" s="189"/>
      <c r="H34" s="189"/>
      <c r="I34" s="221"/>
      <c r="J34" s="146"/>
      <c r="K34" s="189"/>
      <c r="L34" s="189"/>
      <c r="M34" s="189"/>
      <c r="N34" s="214"/>
      <c r="O34" s="201"/>
      <c r="P34" s="201"/>
      <c r="Q34" s="216"/>
      <c r="R34" s="216"/>
      <c r="S34" s="195"/>
      <c r="T34" s="149"/>
      <c r="U34" s="149"/>
      <c r="V34" s="149"/>
      <c r="W34" s="192"/>
      <c r="X34" s="149"/>
      <c r="Y34" s="198"/>
      <c r="Z34" s="192"/>
    </row>
    <row r="35" spans="1:26" x14ac:dyDescent="0.25">
      <c r="A35" s="219"/>
      <c r="B35" s="147"/>
      <c r="C35" s="147"/>
      <c r="D35" s="205"/>
      <c r="E35" s="205"/>
      <c r="F35" s="190"/>
      <c r="G35" s="190"/>
      <c r="H35" s="190"/>
      <c r="I35" s="222"/>
      <c r="J35" s="147"/>
      <c r="K35" s="190"/>
      <c r="L35" s="190"/>
      <c r="M35" s="190"/>
      <c r="N35" s="215"/>
      <c r="O35" s="202"/>
      <c r="P35" s="202"/>
      <c r="Q35" s="217"/>
      <c r="R35" s="217"/>
      <c r="S35" s="196"/>
      <c r="T35" s="150"/>
      <c r="U35" s="150"/>
      <c r="V35" s="150"/>
      <c r="W35" s="193"/>
      <c r="X35" s="150"/>
      <c r="Y35" s="199"/>
      <c r="Z35" s="193"/>
    </row>
    <row r="36" spans="1:26" x14ac:dyDescent="0.25">
      <c r="A36" s="219"/>
      <c r="B36" s="145" t="s">
        <v>281</v>
      </c>
      <c r="C36" s="200" t="s">
        <v>155</v>
      </c>
      <c r="D36" s="145" t="s">
        <v>282</v>
      </c>
      <c r="E36" s="203" t="s">
        <v>283</v>
      </c>
      <c r="F36" s="206">
        <v>3</v>
      </c>
      <c r="G36" s="206">
        <v>4</v>
      </c>
      <c r="H36" s="206">
        <f>G36*F36</f>
        <v>12</v>
      </c>
      <c r="I36" s="207" t="str">
        <f>IF(F36+G36=0," ",IF(OR(AND(F36=1,G36=3),AND(F36=1,G36=4),AND(F36=2,G36=3)),"Bajo",IF(OR(AND(F36=1,G36=5),AND(F36=2,G36=4),AND(F36=3,G36=3),AND(F36=4,G36=3),AND(F36=5,G36=3)),"Moderado",IF(OR(AND(F36=2,G36=5),AND(F36=3,G36=4),AND(F36=4,G36=4),AND(F36=5,G36=4)),"Alto",IF(OR(AND(F36=3,G36=5),AND(F36=4,G36=5),AND(F36=5,G36=5)),"Extremo","")))))</f>
        <v>Alto</v>
      </c>
      <c r="J36" s="203" t="s">
        <v>284</v>
      </c>
      <c r="K36" s="206">
        <v>1</v>
      </c>
      <c r="L36" s="206">
        <v>4</v>
      </c>
      <c r="M36" s="206">
        <f>+L36*K36</f>
        <v>4</v>
      </c>
      <c r="N36" s="210" t="s">
        <v>217</v>
      </c>
      <c r="O36" s="200" t="s">
        <v>141</v>
      </c>
      <c r="P36" s="200" t="str">
        <f>IF(O36="Asumir","Mensual",IF(O36="Reducir","Bimestral",IF(O36="Evitar","Mensual",IF(O36="Evitar","Mensual",""))))</f>
        <v>Bimestral</v>
      </c>
      <c r="Q36" s="188">
        <v>43466</v>
      </c>
      <c r="R36" s="188">
        <v>43830</v>
      </c>
      <c r="S36" s="148" t="s">
        <v>285</v>
      </c>
      <c r="T36" s="148" t="s">
        <v>286</v>
      </c>
      <c r="U36" s="148" t="s">
        <v>210</v>
      </c>
      <c r="V36" s="148" t="s">
        <v>280</v>
      </c>
      <c r="W36" s="191"/>
      <c r="X36" s="194"/>
      <c r="Y36" s="197"/>
      <c r="Z36" s="191"/>
    </row>
    <row r="37" spans="1:26" x14ac:dyDescent="0.25">
      <c r="A37" s="219"/>
      <c r="B37" s="146"/>
      <c r="C37" s="201"/>
      <c r="D37" s="146"/>
      <c r="E37" s="204"/>
      <c r="F37" s="189"/>
      <c r="G37" s="189"/>
      <c r="H37" s="189"/>
      <c r="I37" s="208"/>
      <c r="J37" s="204"/>
      <c r="K37" s="189"/>
      <c r="L37" s="189"/>
      <c r="M37" s="189"/>
      <c r="N37" s="211"/>
      <c r="O37" s="201"/>
      <c r="P37" s="201"/>
      <c r="Q37" s="189"/>
      <c r="R37" s="189"/>
      <c r="S37" s="149"/>
      <c r="T37" s="149"/>
      <c r="U37" s="149"/>
      <c r="V37" s="149"/>
      <c r="W37" s="192"/>
      <c r="X37" s="195"/>
      <c r="Y37" s="198"/>
      <c r="Z37" s="192"/>
    </row>
    <row r="38" spans="1:26" x14ac:dyDescent="0.25">
      <c r="A38" s="219"/>
      <c r="B38" s="146"/>
      <c r="C38" s="201"/>
      <c r="D38" s="146"/>
      <c r="E38" s="204"/>
      <c r="F38" s="189"/>
      <c r="G38" s="189"/>
      <c r="H38" s="189"/>
      <c r="I38" s="208"/>
      <c r="J38" s="204"/>
      <c r="K38" s="189"/>
      <c r="L38" s="189"/>
      <c r="M38" s="189"/>
      <c r="N38" s="211"/>
      <c r="O38" s="201"/>
      <c r="P38" s="201"/>
      <c r="Q38" s="189"/>
      <c r="R38" s="189"/>
      <c r="S38" s="149"/>
      <c r="T38" s="149"/>
      <c r="U38" s="149"/>
      <c r="V38" s="149"/>
      <c r="W38" s="192"/>
      <c r="X38" s="195"/>
      <c r="Y38" s="198"/>
      <c r="Z38" s="192"/>
    </row>
    <row r="39" spans="1:26" ht="36.75" customHeight="1" x14ac:dyDescent="0.25">
      <c r="A39" s="219"/>
      <c r="B39" s="147"/>
      <c r="C39" s="202"/>
      <c r="D39" s="147"/>
      <c r="E39" s="205"/>
      <c r="F39" s="190"/>
      <c r="G39" s="190"/>
      <c r="H39" s="190"/>
      <c r="I39" s="209"/>
      <c r="J39" s="205"/>
      <c r="K39" s="190"/>
      <c r="L39" s="190"/>
      <c r="M39" s="190"/>
      <c r="N39" s="212"/>
      <c r="O39" s="202"/>
      <c r="P39" s="202"/>
      <c r="Q39" s="190"/>
      <c r="R39" s="190"/>
      <c r="S39" s="150"/>
      <c r="T39" s="150"/>
      <c r="U39" s="150"/>
      <c r="V39" s="150"/>
      <c r="W39" s="193"/>
      <c r="X39" s="196"/>
      <c r="Y39" s="199"/>
      <c r="Z39" s="193"/>
    </row>
    <row r="40" spans="1:26" ht="75" x14ac:dyDescent="0.25">
      <c r="A40" s="141" t="s">
        <v>287</v>
      </c>
      <c r="B40" s="123" t="s">
        <v>288</v>
      </c>
      <c r="C40" s="123" t="s">
        <v>153</v>
      </c>
      <c r="D40" s="123" t="s">
        <v>289</v>
      </c>
      <c r="E40" s="124" t="s">
        <v>290</v>
      </c>
      <c r="F40" s="125">
        <v>3</v>
      </c>
      <c r="G40" s="125">
        <v>3</v>
      </c>
      <c r="H40" s="125">
        <f>F40*G40</f>
        <v>9</v>
      </c>
      <c r="I40" s="126" t="str">
        <f t="shared" ref="I40:I42" si="0">IF(F40+G40=0," ",IF(OR(AND(F40=1,G40=3),AND(F40=1,G40=4),AND(F40=2,G40=3)),"Bajo",IF(OR(AND(F40=1,G40=5),AND(F40=2,G40=4),AND(F40=3,G40=3),AND(F40=4,G40=3),AND(F40=5,G40=3)),"Moderado",IF(OR(AND(F40=2,G40=5),AND(F40=3,G40=4),AND(F40=4,G40=4),AND(F40=5,G40=4)),"Alto",IF(OR(AND(F40=3,G40=5),AND(F40=4,G40=5),AND(F40=5,G40=5)),"Extremo","")))))</f>
        <v>Moderado</v>
      </c>
      <c r="J40" s="123" t="s">
        <v>291</v>
      </c>
      <c r="K40" s="125">
        <v>2</v>
      </c>
      <c r="L40" s="125">
        <v>3</v>
      </c>
      <c r="M40" s="127">
        <f>+K40*L40</f>
        <v>6</v>
      </c>
      <c r="N40" s="126" t="str">
        <f t="shared" ref="N40:N42" si="1">IF(K40+L40=0," ",IF(OR(AND(K40=1,L40=3),AND(K40=1,L40=4),AND(K40=2,L40=3)),"Bajo",IF(OR(AND(K40=1,L40=5),AND(K40=2,L40=4),AND(K40=3,L40=3),AND(K40=4,L40=3),AND(K40=5,L40=3)),"Moderado",IF(OR(AND(K40=2,L40=5),AND(K40=3,L40=4),AND(K40=4,L40=4),AND(K40=5,L40=4)),"Alto",IF(OR(AND(K40=3,L40=5),AND(K40=4,L40=5),AND(K40=5,L40=5)),"Extremo","")))))</f>
        <v>Bajo</v>
      </c>
      <c r="O40" s="125" t="s">
        <v>141</v>
      </c>
      <c r="P40" s="127" t="str">
        <f t="shared" ref="P40:P42" si="2">IF(O40="Asumir","Mensual",IF(O40="Reducir","Bimestral",IF(O40="Evitar","Mensual",IF(O40="Evitar","Mensual",""))))</f>
        <v>Bimestral</v>
      </c>
      <c r="Q40" s="128">
        <v>43497</v>
      </c>
      <c r="R40" s="128">
        <v>43830</v>
      </c>
      <c r="S40" s="123" t="s">
        <v>292</v>
      </c>
      <c r="T40" s="123" t="s">
        <v>293</v>
      </c>
      <c r="U40" s="117" t="s">
        <v>294</v>
      </c>
      <c r="V40" s="119" t="s">
        <v>295</v>
      </c>
      <c r="W40" s="129"/>
      <c r="X40" s="130"/>
      <c r="Y40" s="129"/>
      <c r="Z40" s="129"/>
    </row>
    <row r="41" spans="1:26" ht="135" x14ac:dyDescent="0.25">
      <c r="A41" s="142"/>
      <c r="B41" s="124" t="s">
        <v>296</v>
      </c>
      <c r="C41" s="123" t="s">
        <v>153</v>
      </c>
      <c r="D41" s="131" t="s">
        <v>297</v>
      </c>
      <c r="E41" s="124" t="s">
        <v>298</v>
      </c>
      <c r="F41" s="125">
        <v>3</v>
      </c>
      <c r="G41" s="125">
        <v>3</v>
      </c>
      <c r="H41" s="125">
        <f t="shared" ref="H41:H43" si="3">F41*G41</f>
        <v>9</v>
      </c>
      <c r="I41" s="126" t="str">
        <f t="shared" si="0"/>
        <v>Moderado</v>
      </c>
      <c r="J41" s="123" t="s">
        <v>299</v>
      </c>
      <c r="K41" s="125">
        <v>2</v>
      </c>
      <c r="L41" s="125">
        <v>2</v>
      </c>
      <c r="M41" s="127">
        <f>+K41*L41</f>
        <v>4</v>
      </c>
      <c r="N41" s="132" t="str">
        <f t="shared" si="1"/>
        <v/>
      </c>
      <c r="O41" s="125" t="s">
        <v>151</v>
      </c>
      <c r="P41" s="127" t="str">
        <f t="shared" si="2"/>
        <v>Mensual</v>
      </c>
      <c r="Q41" s="128">
        <v>43497</v>
      </c>
      <c r="R41" s="128">
        <v>43830</v>
      </c>
      <c r="S41" s="123" t="s">
        <v>300</v>
      </c>
      <c r="T41" s="123" t="s">
        <v>301</v>
      </c>
      <c r="U41" s="120" t="s">
        <v>302</v>
      </c>
      <c r="V41" s="119" t="s">
        <v>295</v>
      </c>
      <c r="W41" s="129"/>
      <c r="X41" s="129"/>
      <c r="Y41" s="129"/>
      <c r="Z41" s="129"/>
    </row>
    <row r="42" spans="1:26" ht="75" x14ac:dyDescent="0.25">
      <c r="A42" s="142"/>
      <c r="B42" s="133" t="s">
        <v>303</v>
      </c>
      <c r="C42" s="123" t="s">
        <v>52</v>
      </c>
      <c r="D42" s="134" t="s">
        <v>304</v>
      </c>
      <c r="E42" s="134" t="s">
        <v>305</v>
      </c>
      <c r="F42" s="135">
        <v>2</v>
      </c>
      <c r="G42" s="135">
        <v>3</v>
      </c>
      <c r="H42" s="125">
        <f t="shared" si="3"/>
        <v>6</v>
      </c>
      <c r="I42" s="126" t="str">
        <f t="shared" si="0"/>
        <v>Bajo</v>
      </c>
      <c r="J42" s="124" t="s">
        <v>306</v>
      </c>
      <c r="K42" s="125">
        <v>1</v>
      </c>
      <c r="L42" s="125">
        <v>2</v>
      </c>
      <c r="M42" s="127">
        <f>+K42*L42</f>
        <v>2</v>
      </c>
      <c r="N42" s="136" t="str">
        <f t="shared" si="1"/>
        <v/>
      </c>
      <c r="O42" s="125" t="s">
        <v>151</v>
      </c>
      <c r="P42" s="127" t="str">
        <f t="shared" si="2"/>
        <v>Mensual</v>
      </c>
      <c r="Q42" s="128">
        <v>43497</v>
      </c>
      <c r="R42" s="128">
        <v>43830</v>
      </c>
      <c r="S42" s="124" t="s">
        <v>307</v>
      </c>
      <c r="T42" s="123" t="s">
        <v>308</v>
      </c>
      <c r="U42" s="122">
        <v>1</v>
      </c>
      <c r="V42" s="119" t="s">
        <v>295</v>
      </c>
      <c r="W42" s="129"/>
      <c r="X42" s="129"/>
      <c r="Y42" s="129"/>
      <c r="Z42" s="129"/>
    </row>
    <row r="43" spans="1:26" ht="75" x14ac:dyDescent="0.25">
      <c r="A43" s="143"/>
      <c r="B43" s="123" t="s">
        <v>309</v>
      </c>
      <c r="C43" s="123" t="s">
        <v>52</v>
      </c>
      <c r="D43" s="131" t="s">
        <v>310</v>
      </c>
      <c r="E43" s="134" t="s">
        <v>305</v>
      </c>
      <c r="F43" s="127">
        <v>2</v>
      </c>
      <c r="G43" s="127">
        <v>3</v>
      </c>
      <c r="H43" s="125">
        <f t="shared" si="3"/>
        <v>6</v>
      </c>
      <c r="I43" s="126" t="str">
        <f>IF(F43+G43=0," ",IF(OR(AND(F43=1,G43=3),AND(F43=1,G43=4),AND(F43=2,G43=3)),"Bajo",IF(OR(AND(F43=1,G43=5),AND(F43=2,G43=4),AND(F43=3,G43=3),AND(F43=4,G43=3),AND(F43=5,G43=3)),"Moderado",IF(OR(AND(F43=2,G43=5),AND(F43=3,G43=4),AND(F43=4,G43=4),AND(F43=5,G43=4)),"Alto",IF(OR(AND(F43=3,G43=5),AND(F43=4,G43=5),AND(F43=5,G43=5)),"Extremo","")))))</f>
        <v>Bajo</v>
      </c>
      <c r="J43" s="137" t="s">
        <v>311</v>
      </c>
      <c r="K43" s="127">
        <v>2</v>
      </c>
      <c r="L43" s="127">
        <v>2</v>
      </c>
      <c r="M43" s="127">
        <f>+K43*L43</f>
        <v>4</v>
      </c>
      <c r="N43" s="126" t="str">
        <f>IF(K43+L43=0," ",IF(OR(AND(K43=1,L43=3),AND(K43=1,L43=4),AND(K43=2,L43=3)),"Bajo",IF(OR(AND(K43=1,L43=5),AND(K43=2,L43=4),AND(K43=3,L43=3),AND(K43=4,L43=3),AND(K43=5,L43=3)),"Moderado",IF(OR(AND(K43=2,L43=5),AND(K43=3,L43=4),AND(K43=4,L43=4),AND(K43=5,L43=4)),"Alto",IF(OR(AND(K43=3,L43=5),AND(K43=4,L43=5),AND(K43=5,L43=5)),"Extremo","")))))</f>
        <v/>
      </c>
      <c r="O43" s="125" t="s">
        <v>151</v>
      </c>
      <c r="P43" s="127" t="str">
        <f>IF(O43="Asumir","Mensual",IF(O43="Reducir","Bimestral",IF(O43="Evitar","Mensual",IF(O43="Evitar","Mensual",""))))</f>
        <v>Mensual</v>
      </c>
      <c r="Q43" s="128">
        <v>43497</v>
      </c>
      <c r="R43" s="128">
        <v>43830</v>
      </c>
      <c r="S43" s="137" t="s">
        <v>312</v>
      </c>
      <c r="T43" s="123" t="s">
        <v>313</v>
      </c>
      <c r="U43" s="122">
        <v>1</v>
      </c>
      <c r="V43" s="119" t="s">
        <v>295</v>
      </c>
      <c r="W43" s="121"/>
      <c r="X43" s="121"/>
      <c r="Y43" s="121"/>
      <c r="Z43" s="121"/>
    </row>
    <row r="44" spans="1:26" ht="56.25" customHeight="1" x14ac:dyDescent="0.25">
      <c r="A44" s="296" t="s">
        <v>314</v>
      </c>
      <c r="B44" s="223" t="s">
        <v>320</v>
      </c>
      <c r="C44" s="206" t="s">
        <v>50</v>
      </c>
      <c r="D44" s="194" t="s">
        <v>321</v>
      </c>
      <c r="E44" s="311" t="s">
        <v>180</v>
      </c>
      <c r="F44" s="227">
        <v>3</v>
      </c>
      <c r="G44" s="227">
        <v>2</v>
      </c>
      <c r="H44" s="206">
        <f>+F44*G44</f>
        <v>6</v>
      </c>
      <c r="I44" s="228" t="s">
        <v>25</v>
      </c>
      <c r="J44" s="148" t="s">
        <v>181</v>
      </c>
      <c r="K44" s="191">
        <v>1</v>
      </c>
      <c r="L44" s="206">
        <v>2</v>
      </c>
      <c r="M44" s="191">
        <f>+K44*L44</f>
        <v>2</v>
      </c>
      <c r="N44" s="305" t="s">
        <v>25</v>
      </c>
      <c r="O44" s="306" t="s">
        <v>151</v>
      </c>
      <c r="P44" s="206" t="s">
        <v>182</v>
      </c>
      <c r="Q44" s="206" t="s">
        <v>315</v>
      </c>
      <c r="R44" s="206" t="s">
        <v>316</v>
      </c>
      <c r="S44" s="148" t="s">
        <v>322</v>
      </c>
      <c r="T44" s="148" t="s">
        <v>317</v>
      </c>
      <c r="U44" s="194" t="s">
        <v>318</v>
      </c>
      <c r="V44" s="194" t="s">
        <v>183</v>
      </c>
      <c r="W44" s="191"/>
      <c r="X44" s="191"/>
      <c r="Y44" s="191"/>
      <c r="Z44" s="191"/>
    </row>
    <row r="45" spans="1:26" x14ac:dyDescent="0.25">
      <c r="A45" s="297"/>
      <c r="B45" s="223"/>
      <c r="C45" s="189"/>
      <c r="D45" s="196"/>
      <c r="E45" s="311"/>
      <c r="F45" s="227"/>
      <c r="G45" s="227"/>
      <c r="H45" s="189"/>
      <c r="I45" s="228"/>
      <c r="J45" s="149"/>
      <c r="K45" s="192"/>
      <c r="L45" s="189"/>
      <c r="M45" s="192"/>
      <c r="N45" s="307"/>
      <c r="O45" s="308"/>
      <c r="P45" s="189"/>
      <c r="Q45" s="189"/>
      <c r="R45" s="189"/>
      <c r="S45" s="149"/>
      <c r="T45" s="149"/>
      <c r="U45" s="195"/>
      <c r="V45" s="195"/>
      <c r="W45" s="192"/>
      <c r="X45" s="192"/>
      <c r="Y45" s="192"/>
      <c r="Z45" s="192"/>
    </row>
    <row r="46" spans="1:26" x14ac:dyDescent="0.25">
      <c r="A46" s="297"/>
      <c r="B46" s="223"/>
      <c r="C46" s="189"/>
      <c r="D46" s="177" t="s">
        <v>319</v>
      </c>
      <c r="E46" s="311"/>
      <c r="F46" s="227"/>
      <c r="G46" s="227"/>
      <c r="H46" s="189"/>
      <c r="I46" s="228"/>
      <c r="J46" s="149"/>
      <c r="K46" s="192"/>
      <c r="L46" s="189"/>
      <c r="M46" s="192"/>
      <c r="N46" s="307"/>
      <c r="O46" s="308"/>
      <c r="P46" s="189"/>
      <c r="Q46" s="189"/>
      <c r="R46" s="189"/>
      <c r="S46" s="149"/>
      <c r="T46" s="149"/>
      <c r="U46" s="195"/>
      <c r="V46" s="195"/>
      <c r="W46" s="192"/>
      <c r="X46" s="192"/>
      <c r="Y46" s="192"/>
      <c r="Z46" s="192"/>
    </row>
    <row r="47" spans="1:26" x14ac:dyDescent="0.25">
      <c r="A47" s="298"/>
      <c r="B47" s="223"/>
      <c r="C47" s="190"/>
      <c r="D47" s="177"/>
      <c r="E47" s="311"/>
      <c r="F47" s="227"/>
      <c r="G47" s="227"/>
      <c r="H47" s="190"/>
      <c r="I47" s="228"/>
      <c r="J47" s="150"/>
      <c r="K47" s="193"/>
      <c r="L47" s="190"/>
      <c r="M47" s="193"/>
      <c r="N47" s="309"/>
      <c r="O47" s="310"/>
      <c r="P47" s="190"/>
      <c r="Q47" s="190"/>
      <c r="R47" s="190"/>
      <c r="S47" s="150"/>
      <c r="T47" s="150"/>
      <c r="U47" s="196"/>
      <c r="V47" s="196"/>
      <c r="W47" s="193"/>
      <c r="X47" s="193"/>
      <c r="Y47" s="193"/>
      <c r="Z47" s="193"/>
    </row>
    <row r="48" spans="1:2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sheetData>
  <autoFilter ref="A4:E47"/>
  <mergeCells count="265">
    <mergeCell ref="S44:S47"/>
    <mergeCell ref="T44:T47"/>
    <mergeCell ref="U44:U47"/>
    <mergeCell ref="V44:V47"/>
    <mergeCell ref="W44:W47"/>
    <mergeCell ref="X44:X47"/>
    <mergeCell ref="Y44:Y47"/>
    <mergeCell ref="Z44:Z47"/>
    <mergeCell ref="D46:D47"/>
    <mergeCell ref="B44:B47"/>
    <mergeCell ref="C44:C47"/>
    <mergeCell ref="E44:E47"/>
    <mergeCell ref="F44:F47"/>
    <mergeCell ref="G44:G47"/>
    <mergeCell ref="H44:H47"/>
    <mergeCell ref="I44:I47"/>
    <mergeCell ref="J44:J47"/>
    <mergeCell ref="K44:K47"/>
    <mergeCell ref="L44:L47"/>
    <mergeCell ref="M44:M47"/>
    <mergeCell ref="N44:N47"/>
    <mergeCell ref="O44:O47"/>
    <mergeCell ref="P44:P47"/>
    <mergeCell ref="Q44:Q47"/>
    <mergeCell ref="R44:R47"/>
    <mergeCell ref="D44:D45"/>
    <mergeCell ref="A44:A47"/>
    <mergeCell ref="S25:S31"/>
    <mergeCell ref="T25:T26"/>
    <mergeCell ref="U25:U31"/>
    <mergeCell ref="V25:V31"/>
    <mergeCell ref="W25:W32"/>
    <mergeCell ref="X25:X32"/>
    <mergeCell ref="Y25:Y32"/>
    <mergeCell ref="Z25:Z32"/>
    <mergeCell ref="J25:J26"/>
    <mergeCell ref="K25:K31"/>
    <mergeCell ref="L25:L31"/>
    <mergeCell ref="M25:M31"/>
    <mergeCell ref="N25:N31"/>
    <mergeCell ref="O25:O31"/>
    <mergeCell ref="P25:P31"/>
    <mergeCell ref="Q25:Q31"/>
    <mergeCell ref="R25:R31"/>
    <mergeCell ref="J14:J17"/>
    <mergeCell ref="A25:A32"/>
    <mergeCell ref="B25:B31"/>
    <mergeCell ref="C25:C29"/>
    <mergeCell ref="D25:D31"/>
    <mergeCell ref="E25:E26"/>
    <mergeCell ref="F25:F31"/>
    <mergeCell ref="G25:G31"/>
    <mergeCell ref="H25:H31"/>
    <mergeCell ref="I25:I31"/>
    <mergeCell ref="L11:L13"/>
    <mergeCell ref="M11:M13"/>
    <mergeCell ref="N11:N13"/>
    <mergeCell ref="O11:O13"/>
    <mergeCell ref="P11:P13"/>
    <mergeCell ref="Q11:Q13"/>
    <mergeCell ref="R11:R13"/>
    <mergeCell ref="S11:S13"/>
    <mergeCell ref="A11:A17"/>
    <mergeCell ref="B11:B13"/>
    <mergeCell ref="C11:C13"/>
    <mergeCell ref="E11:E13"/>
    <mergeCell ref="F11:F13"/>
    <mergeCell ref="G11:G13"/>
    <mergeCell ref="H11:H13"/>
    <mergeCell ref="I11:I13"/>
    <mergeCell ref="J11:J13"/>
    <mergeCell ref="B14:B17"/>
    <mergeCell ref="C14:C17"/>
    <mergeCell ref="E14:E17"/>
    <mergeCell ref="F14:F17"/>
    <mergeCell ref="G14:G17"/>
    <mergeCell ref="H14:H17"/>
    <mergeCell ref="I14:I17"/>
    <mergeCell ref="K11:K13"/>
    <mergeCell ref="K14:K17"/>
    <mergeCell ref="T14:T17"/>
    <mergeCell ref="U14:U17"/>
    <mergeCell ref="V14:V17"/>
    <mergeCell ref="W14:W17"/>
    <mergeCell ref="X14:X17"/>
    <mergeCell ref="Y14:Y17"/>
    <mergeCell ref="Z14:Z17"/>
    <mergeCell ref="T11:T13"/>
    <mergeCell ref="U11:U13"/>
    <mergeCell ref="V11:V13"/>
    <mergeCell ref="W11:W13"/>
    <mergeCell ref="X11:X13"/>
    <mergeCell ref="Y11:Y13"/>
    <mergeCell ref="Z11:Z13"/>
    <mergeCell ref="L14:L17"/>
    <mergeCell ref="M14:M17"/>
    <mergeCell ref="N14:N17"/>
    <mergeCell ref="O14:O17"/>
    <mergeCell ref="P14:P17"/>
    <mergeCell ref="Q14:Q17"/>
    <mergeCell ref="R14:R17"/>
    <mergeCell ref="S14:S17"/>
    <mergeCell ref="D4:D8"/>
    <mergeCell ref="F4:F8"/>
    <mergeCell ref="F18:F21"/>
    <mergeCell ref="G18:G21"/>
    <mergeCell ref="H18:H21"/>
    <mergeCell ref="I18:I21"/>
    <mergeCell ref="D23:D24"/>
    <mergeCell ref="A18:A24"/>
    <mergeCell ref="B18:B21"/>
    <mergeCell ref="C18:C21"/>
    <mergeCell ref="D18:D19"/>
    <mergeCell ref="E18:E21"/>
    <mergeCell ref="B22:B24"/>
    <mergeCell ref="C22:C24"/>
    <mergeCell ref="E22:E24"/>
    <mergeCell ref="F22:F24"/>
    <mergeCell ref="G22:G24"/>
    <mergeCell ref="H22:H24"/>
    <mergeCell ref="I22:I24"/>
    <mergeCell ref="A9:A10"/>
    <mergeCell ref="B9:B10"/>
    <mergeCell ref="C9:C10"/>
    <mergeCell ref="D9:D10"/>
    <mergeCell ref="F9:F10"/>
    <mergeCell ref="A1:Z1"/>
    <mergeCell ref="T5:U5"/>
    <mergeCell ref="T6:T8"/>
    <mergeCell ref="U6:U8"/>
    <mergeCell ref="S4:S8"/>
    <mergeCell ref="V5:V8"/>
    <mergeCell ref="O4:O8"/>
    <mergeCell ref="Q5:Q8"/>
    <mergeCell ref="R5:R8"/>
    <mergeCell ref="K4:K8"/>
    <mergeCell ref="L4:L8"/>
    <mergeCell ref="M4:M8"/>
    <mergeCell ref="K3:N3"/>
    <mergeCell ref="J3:J8"/>
    <mergeCell ref="F2:N2"/>
    <mergeCell ref="Z5:Z8"/>
    <mergeCell ref="G4:G8"/>
    <mergeCell ref="H4:H8"/>
    <mergeCell ref="E4:E8"/>
    <mergeCell ref="F3:I3"/>
    <mergeCell ref="A2:E3"/>
    <mergeCell ref="A4:A8"/>
    <mergeCell ref="B4:B8"/>
    <mergeCell ref="C4:C8"/>
    <mergeCell ref="Z18:Z21"/>
    <mergeCell ref="X22:X24"/>
    <mergeCell ref="Y22:Y24"/>
    <mergeCell ref="Z22:Z24"/>
    <mergeCell ref="Z2:Z4"/>
    <mergeCell ref="O2:S3"/>
    <mergeCell ref="W5:W8"/>
    <mergeCell ref="T2:W4"/>
    <mergeCell ref="X5:X8"/>
    <mergeCell ref="Y5:Y8"/>
    <mergeCell ref="X2:Y4"/>
    <mergeCell ref="P4:R4"/>
    <mergeCell ref="P5:P8"/>
    <mergeCell ref="T22:T24"/>
    <mergeCell ref="U22:U24"/>
    <mergeCell ref="V22:V24"/>
    <mergeCell ref="O18:O21"/>
    <mergeCell ref="P18:P21"/>
    <mergeCell ref="Q18:Q21"/>
    <mergeCell ref="R18:R21"/>
    <mergeCell ref="O22:O24"/>
    <mergeCell ref="P22:P24"/>
    <mergeCell ref="Q22:Q24"/>
    <mergeCell ref="R22:R24"/>
    <mergeCell ref="W18:W21"/>
    <mergeCell ref="W22:W24"/>
    <mergeCell ref="X18:X21"/>
    <mergeCell ref="Y18:Y21"/>
    <mergeCell ref="J18:J21"/>
    <mergeCell ref="K18:K21"/>
    <mergeCell ref="L18:L21"/>
    <mergeCell ref="M18:M21"/>
    <mergeCell ref="N18:N21"/>
    <mergeCell ref="S22:S24"/>
    <mergeCell ref="S18:S21"/>
    <mergeCell ref="T18:T21"/>
    <mergeCell ref="U18:U21"/>
    <mergeCell ref="V18:V21"/>
    <mergeCell ref="J22:J24"/>
    <mergeCell ref="K22:K24"/>
    <mergeCell ref="L22:L24"/>
    <mergeCell ref="M22:M24"/>
    <mergeCell ref="N22:N24"/>
    <mergeCell ref="L9:L10"/>
    <mergeCell ref="M9:M10"/>
    <mergeCell ref="N9:N10"/>
    <mergeCell ref="O9:O10"/>
    <mergeCell ref="P9:P10"/>
    <mergeCell ref="G9:G10"/>
    <mergeCell ref="H9:H10"/>
    <mergeCell ref="I9:I10"/>
    <mergeCell ref="J9:J10"/>
    <mergeCell ref="K9:K10"/>
    <mergeCell ref="V9:V10"/>
    <mergeCell ref="W9:W10"/>
    <mergeCell ref="X9:X10"/>
    <mergeCell ref="Y9:Y10"/>
    <mergeCell ref="Z9:Z10"/>
    <mergeCell ref="Q9:Q10"/>
    <mergeCell ref="R9:R10"/>
    <mergeCell ref="S9:S10"/>
    <mergeCell ref="T9:T10"/>
    <mergeCell ref="U9:U10"/>
    <mergeCell ref="R33:R35"/>
    <mergeCell ref="A33:A39"/>
    <mergeCell ref="B33:B35"/>
    <mergeCell ref="C33:C35"/>
    <mergeCell ref="D33:D35"/>
    <mergeCell ref="E33:E35"/>
    <mergeCell ref="F33:F35"/>
    <mergeCell ref="G33:G35"/>
    <mergeCell ref="H33:H35"/>
    <mergeCell ref="I33:I35"/>
    <mergeCell ref="Q36:Q39"/>
    <mergeCell ref="J33:J35"/>
    <mergeCell ref="K33:K35"/>
    <mergeCell ref="L33:L35"/>
    <mergeCell ref="M33:M35"/>
    <mergeCell ref="N33:N35"/>
    <mergeCell ref="O33:O35"/>
    <mergeCell ref="P33:P35"/>
    <mergeCell ref="Q33:Q35"/>
    <mergeCell ref="Z36:Z39"/>
    <mergeCell ref="S33:S35"/>
    <mergeCell ref="T33:T35"/>
    <mergeCell ref="U33:U35"/>
    <mergeCell ref="V33:V35"/>
    <mergeCell ref="W33:W35"/>
    <mergeCell ref="X33:X35"/>
    <mergeCell ref="Y33:Y35"/>
    <mergeCell ref="Z33:Z35"/>
    <mergeCell ref="A40:A43"/>
    <mergeCell ref="R36:R39"/>
    <mergeCell ref="S36:S39"/>
    <mergeCell ref="T36:T39"/>
    <mergeCell ref="U36:U39"/>
    <mergeCell ref="V36:V39"/>
    <mergeCell ref="W36:W39"/>
    <mergeCell ref="X36:X39"/>
    <mergeCell ref="Y36:Y39"/>
    <mergeCell ref="B36:B39"/>
    <mergeCell ref="C36:C39"/>
    <mergeCell ref="D36:D39"/>
    <mergeCell ref="E36:E39"/>
    <mergeCell ref="F36:F39"/>
    <mergeCell ref="G36:G39"/>
    <mergeCell ref="H36:H39"/>
    <mergeCell ref="I36:I39"/>
    <mergeCell ref="J36:J39"/>
    <mergeCell ref="K36:K39"/>
    <mergeCell ref="L36:L39"/>
    <mergeCell ref="M36:M39"/>
    <mergeCell ref="N36:N39"/>
    <mergeCell ref="O36:O39"/>
    <mergeCell ref="P36:P39"/>
  </mergeCells>
  <conditionalFormatting sqref="I5:I8 I11:I17">
    <cfRule type="colorScale" priority="95">
      <colorScale>
        <cfvo type="min"/>
        <cfvo type="max"/>
        <color rgb="FFFF7128"/>
        <color rgb="FFFFEF9C"/>
      </colorScale>
    </cfRule>
    <cfRule type="colorScale" priority="96">
      <colorScale>
        <cfvo type="min"/>
        <cfvo type="percentile" val="50"/>
        <cfvo type="max"/>
        <color rgb="FF63BE7B"/>
        <color rgb="FFFFEB84"/>
        <color rgb="FFF8696B"/>
      </colorScale>
    </cfRule>
  </conditionalFormatting>
  <conditionalFormatting sqref="N5:N8 N11:N17">
    <cfRule type="colorScale" priority="93">
      <colorScale>
        <cfvo type="min"/>
        <cfvo type="max"/>
        <color rgb="FFFF7128"/>
        <color rgb="FFFFEF9C"/>
      </colorScale>
    </cfRule>
    <cfRule type="colorScale" priority="94">
      <colorScale>
        <cfvo type="min"/>
        <cfvo type="percentile" val="50"/>
        <cfvo type="max"/>
        <color rgb="FF63BE7B"/>
        <color rgb="FFFFEB84"/>
        <color rgb="FFF8696B"/>
      </colorScale>
    </cfRule>
  </conditionalFormatting>
  <conditionalFormatting sqref="N18:N24 N44:N47">
    <cfRule type="containsText" dxfId="43" priority="89" operator="containsText" text="Extremo">
      <formula>NOT(ISERROR(SEARCH("Extremo",N18)))</formula>
    </cfRule>
    <cfRule type="containsText" dxfId="42" priority="90" operator="containsText" text="Alto">
      <formula>NOT(ISERROR(SEARCH("Alto",N18)))</formula>
    </cfRule>
    <cfRule type="containsText" dxfId="41" priority="91" operator="containsText" text="Moderado">
      <formula>NOT(ISERROR(SEARCH("Moderado",N18)))</formula>
    </cfRule>
    <cfRule type="containsText" dxfId="40" priority="92" operator="containsText" text="Bajo">
      <formula>NOT(ISERROR(SEARCH("Bajo",N18)))</formula>
    </cfRule>
  </conditionalFormatting>
  <conditionalFormatting sqref="I22 I18">
    <cfRule type="containsText" dxfId="39" priority="81" operator="containsText" text="Extremo">
      <formula>NOT(ISERROR(SEARCH("Extremo",I18)))</formula>
    </cfRule>
    <cfRule type="containsText" dxfId="38" priority="82" operator="containsText" text="Alto">
      <formula>NOT(ISERROR(SEARCH("Alto",I18)))</formula>
    </cfRule>
    <cfRule type="containsText" dxfId="37" priority="83" operator="containsText" text="Moderado">
      <formula>NOT(ISERROR(SEARCH("Moderado",I18)))</formula>
    </cfRule>
    <cfRule type="containsText" dxfId="36" priority="84" operator="containsText" text="Bajo">
      <formula>NOT(ISERROR(SEARCH("Bajo",I18)))</formula>
    </cfRule>
  </conditionalFormatting>
  <conditionalFormatting sqref="I9 N9">
    <cfRule type="containsText" dxfId="35" priority="37" operator="containsText" text="Extremo">
      <formula>NOT(ISERROR(SEARCH("Extremo",I9)))</formula>
    </cfRule>
    <cfRule type="containsText" dxfId="34" priority="38" operator="containsText" text="Alto">
      <formula>NOT(ISERROR(SEARCH("Alto",I9)))</formula>
    </cfRule>
    <cfRule type="containsText" dxfId="33" priority="39" operator="containsText" text="Moderado">
      <formula>NOT(ISERROR(SEARCH("Moderado",I9)))</formula>
    </cfRule>
    <cfRule type="containsText" dxfId="32" priority="40" operator="containsText" text="Bajo">
      <formula>NOT(ISERROR(SEARCH("Bajo",I9)))</formula>
    </cfRule>
  </conditionalFormatting>
  <conditionalFormatting sqref="I25 N25 N32">
    <cfRule type="containsText" dxfId="31" priority="33" operator="containsText" text="Extremo">
      <formula>NOT(ISERROR(SEARCH("Extremo",I25)))</formula>
    </cfRule>
    <cfRule type="containsText" dxfId="30" priority="34" operator="containsText" text="Alto">
      <formula>NOT(ISERROR(SEARCH("Alto",I25)))</formula>
    </cfRule>
    <cfRule type="containsText" dxfId="29" priority="35" operator="containsText" text="Moderado">
      <formula>NOT(ISERROR(SEARCH("Moderado",I25)))</formula>
    </cfRule>
    <cfRule type="containsText" dxfId="28" priority="36" operator="containsText" text="Bajo">
      <formula>NOT(ISERROR(SEARCH("Bajo",I25)))</formula>
    </cfRule>
  </conditionalFormatting>
  <conditionalFormatting sqref="I33:I36">
    <cfRule type="containsText" dxfId="27" priority="29" operator="containsText" text="Extremo">
      <formula>NOT(ISERROR(SEARCH("Extremo",I33)))</formula>
    </cfRule>
    <cfRule type="containsText" dxfId="26" priority="30" operator="containsText" text="Alto">
      <formula>NOT(ISERROR(SEARCH("Alto",I33)))</formula>
    </cfRule>
    <cfRule type="containsText" dxfId="25" priority="31" operator="containsText" text="Moderado">
      <formula>NOT(ISERROR(SEARCH("Moderado",I33)))</formula>
    </cfRule>
    <cfRule type="containsText" dxfId="24" priority="32" operator="containsText" text="Bajo">
      <formula>NOT(ISERROR(SEARCH("Bajo",I33)))</formula>
    </cfRule>
  </conditionalFormatting>
  <conditionalFormatting sqref="N33:N39">
    <cfRule type="containsText" dxfId="23" priority="25" operator="containsText" text="Extremo">
      <formula>NOT(ISERROR(SEARCH("Extremo",N33)))</formula>
    </cfRule>
    <cfRule type="containsText" dxfId="22" priority="26" operator="containsText" text="Alto">
      <formula>NOT(ISERROR(SEARCH("Alto",N33)))</formula>
    </cfRule>
    <cfRule type="containsText" dxfId="21" priority="27" operator="containsText" text="Moderado">
      <formula>NOT(ISERROR(SEARCH("Moderado",N33)))</formula>
    </cfRule>
    <cfRule type="containsText" dxfId="20" priority="28" operator="containsText" text="Bajo">
      <formula>NOT(ISERROR(SEARCH("Bajo",N33)))</formula>
    </cfRule>
  </conditionalFormatting>
  <conditionalFormatting sqref="I40:I43">
    <cfRule type="containsText" dxfId="19" priority="17" operator="containsText" text="Extremo">
      <formula>NOT(ISERROR(SEARCH("Extremo",I40)))</formula>
    </cfRule>
    <cfRule type="containsText" dxfId="18" priority="18" operator="containsText" text="Alto">
      <formula>NOT(ISERROR(SEARCH("Alto",I40)))</formula>
    </cfRule>
    <cfRule type="containsText" dxfId="17" priority="19" operator="containsText" text="Moderado">
      <formula>NOT(ISERROR(SEARCH("Moderado",I40)))</formula>
    </cfRule>
    <cfRule type="containsText" dxfId="16" priority="20" operator="containsText" text="Bajo">
      <formula>NOT(ISERROR(SEARCH("Bajo",I40)))</formula>
    </cfRule>
  </conditionalFormatting>
  <conditionalFormatting sqref="N41:N42">
    <cfRule type="containsText" dxfId="15" priority="13" operator="containsText" text="Extremo">
      <formula>NOT(ISERROR(SEARCH("Extremo",N41)))</formula>
    </cfRule>
    <cfRule type="containsText" dxfId="14" priority="14" operator="containsText" text="Alto">
      <formula>NOT(ISERROR(SEARCH("Alto",N41)))</formula>
    </cfRule>
    <cfRule type="containsText" dxfId="13" priority="15" operator="containsText" text="Moderado">
      <formula>NOT(ISERROR(SEARCH("Moderado",N41)))</formula>
    </cfRule>
    <cfRule type="containsText" dxfId="12" priority="16" operator="containsText" text="Bajo">
      <formula>NOT(ISERROR(SEARCH("Bajo",N41)))</formula>
    </cfRule>
  </conditionalFormatting>
  <conditionalFormatting sqref="N40">
    <cfRule type="containsText" dxfId="11" priority="9" operator="containsText" text="Extremo">
      <formula>NOT(ISERROR(SEARCH("Extremo",N40)))</formula>
    </cfRule>
    <cfRule type="containsText" dxfId="10" priority="10" operator="containsText" text="Alto">
      <formula>NOT(ISERROR(SEARCH("Alto",N40)))</formula>
    </cfRule>
    <cfRule type="containsText" dxfId="9" priority="11" operator="containsText" text="Moderado">
      <formula>NOT(ISERROR(SEARCH("Moderado",N40)))</formula>
    </cfRule>
    <cfRule type="containsText" dxfId="8" priority="12" operator="containsText" text="Bajo">
      <formula>NOT(ISERROR(SEARCH("Bajo",N40)))</formula>
    </cfRule>
  </conditionalFormatting>
  <conditionalFormatting sqref="N43">
    <cfRule type="containsText" dxfId="7" priority="5" operator="containsText" text="Extremo">
      <formula>NOT(ISERROR(SEARCH("Extremo",N43)))</formula>
    </cfRule>
    <cfRule type="containsText" dxfId="6" priority="6" operator="containsText" text="Alto">
      <formula>NOT(ISERROR(SEARCH("Alto",N43)))</formula>
    </cfRule>
    <cfRule type="containsText" dxfId="5" priority="7" operator="containsText" text="Moderado">
      <formula>NOT(ISERROR(SEARCH("Moderado",N43)))</formula>
    </cfRule>
    <cfRule type="containsText" dxfId="4" priority="8" operator="containsText" text="Bajo">
      <formula>NOT(ISERROR(SEARCH("Bajo",N43)))</formula>
    </cfRule>
  </conditionalFormatting>
  <conditionalFormatting sqref="I44">
    <cfRule type="containsText" dxfId="3" priority="1" operator="containsText" text="Extremo">
      <formula>NOT(ISERROR(SEARCH("Extremo",I44)))</formula>
    </cfRule>
    <cfRule type="containsText" dxfId="2" priority="2" operator="containsText" text="Alto">
      <formula>NOT(ISERROR(SEARCH("Alto",I44)))</formula>
    </cfRule>
    <cfRule type="containsText" dxfId="1" priority="3" operator="containsText" text="Moderado">
      <formula>NOT(ISERROR(SEARCH("Moderado",I44)))</formula>
    </cfRule>
    <cfRule type="containsText" dxfId="0" priority="4" operator="containsText" text="Bajo">
      <formula>NOT(ISERROR(SEARCH("Bajo",I44)))</formula>
    </cfRule>
  </conditionalFormatting>
  <pageMargins left="0.7" right="0.7" top="0.75" bottom="0.75" header="0.3" footer="0.3"/>
  <pageSetup scale="34" fitToHeight="0" orientation="landscape" horizontalDpi="4294967295" verticalDpi="4294967295"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'[1]TIPO RIESGO'!#REF!</xm:f>
          </x14:formula1>
          <xm:sqref>C18 C22 C25 C30:C32 C9</xm:sqref>
        </x14:dataValidation>
        <x14:dataValidation type="list" allowBlank="1" showInputMessage="1" showErrorMessage="1">
          <x14:formula1>
            <xm:f>'[1]OPCION MANEJO'!#REF!</xm:f>
          </x14:formula1>
          <xm:sqref>K25:L25 K32:L32 O18:O25 F9 K9:L9 O9 O32:O39</xm:sqref>
        </x14:dataValidation>
        <x14:dataValidation type="list" allowBlank="1" showInputMessage="1" showErrorMessage="1" errorTitle="Error en el Impacto" error="Por favor digite un número entre el 3 y el 5" promptTitle="Impacto" prompt="Ingrese un número entero que este entre el rango de 3 a 5">
          <x14:formula1>
            <xm:f>'[1]OPCION MANEJO'!#REF!</xm:f>
          </x14:formula1>
          <xm:sqref>G18:G25 G9 G32:G39</xm:sqref>
        </x14:dataValidation>
        <x14:dataValidation type="list" allowBlank="1" showInputMessage="1" showErrorMessage="1">
          <x14:formula1>
            <xm:f>'OPCION MANEJO'!$B$2:$B$5</xm:f>
          </x14:formula1>
          <xm:sqref>L18:L24</xm:sqref>
        </x14:dataValidation>
        <x14:dataValidation type="list" allowBlank="1" showInputMessage="1" showErrorMessage="1">
          <x14:formula1>
            <xm:f>'OPCION MANEJO'!$A$2:$A$6</xm:f>
          </x14:formula1>
          <xm:sqref>F18:F24 K18:K24</xm:sqref>
        </x14:dataValidation>
        <x14:dataValidation type="list" allowBlank="1" showInputMessage="1" showErrorMessage="1">
          <x14:formula1>
            <xm:f>'TIPO RIESGO'!$A$2:$A$9</xm:f>
          </x14:formula1>
          <xm:sqref>C48:C1048576</xm:sqref>
        </x14:dataValidation>
        <x14:dataValidation type="list" allowBlank="1" showInputMessage="1" showErrorMessage="1" errorTitle="Error en probabilidad" error="Por favor ingrese un número entero del 1 al 5" promptTitle="Probabilidad" prompt="Por favor ingrese un número entero del 1 al 5">
          <x14:formula1>
            <xm:f>'[1]OPCION MANEJO'!#REF!</xm:f>
          </x14:formula1>
          <xm:sqref>F25 F32</xm:sqref>
        </x14:dataValidation>
        <x14:dataValidation type="list" allowBlank="1" showInputMessage="1" showErrorMessage="1">
          <x14:formula1>
            <xm:f>'[2]OPCION MANEJO'!#REF!</xm:f>
          </x14:formula1>
          <xm:sqref>F33:F39 K33:L39</xm:sqref>
        </x14:dataValidation>
        <x14:dataValidation type="list" allowBlank="1" showInputMessage="1" showErrorMessage="1">
          <x14:formula1>
            <xm:f>'[1]TIPO RIESGO'!#REF!</xm:f>
          </x14:formula1>
          <xm:sqref>C36 C33</xm:sqref>
        </x14:dataValidation>
        <x14:dataValidation type="list" allowBlank="1" showInputMessage="1" showErrorMessage="1">
          <x14:formula1>
            <xm:f>'[3]TIPO RIESGO'!#REF!</xm:f>
          </x14:formula1>
          <xm:sqref>C40:C43</xm:sqref>
        </x14:dataValidation>
        <x14:dataValidation type="list" allowBlank="1" showInputMessage="1" showErrorMessage="1">
          <x14:formula1>
            <xm:f>'[3]OPCION MANEJO'!#REF!</xm:f>
          </x14:formula1>
          <xm:sqref>O40:O43 K40:L43</xm:sqref>
        </x14:dataValidation>
        <x14:dataValidation type="list" allowBlank="1" showInputMessage="1" showErrorMessage="1" errorTitle="Error en probabilidad" error="Por favor ingrese un número entero del 1 al 5" promptTitle="Probabilidad" prompt="Por favor ingrese un número entero del 1 al 5">
          <x14:formula1>
            <xm:f>'[3]OPCION MANEJO'!#REF!</xm:f>
          </x14:formula1>
          <xm:sqref>F40:F41 F43</xm:sqref>
        </x14:dataValidation>
        <x14:dataValidation type="list" allowBlank="1" showInputMessage="1" showErrorMessage="1" errorTitle="Error en el Impacto" error="Por favor digite un número entre el 3 y el 5" promptTitle="Impacto" prompt="Ingrese un número entero que este entre el rango de 3 a 5">
          <x14:formula1>
            <xm:f>'[3]OPCION MANEJO'!#REF!</xm:f>
          </x14:formula1>
          <xm:sqref>G40:G41 G43</xm:sqref>
        </x14:dataValidation>
        <x14:dataValidation type="list" allowBlank="1" showInputMessage="1" showErrorMessage="1">
          <x14:formula1>
            <xm:f>'[4]OPCION MANEJO'!#REF!</xm:f>
          </x14:formula1>
          <xm:sqref>F44:F47 K44:K47</xm:sqref>
        </x14:dataValidation>
        <x14:dataValidation type="list" allowBlank="1" showInputMessage="1" showErrorMessage="1">
          <x14:formula1>
            <xm:f>'[4]TIPO RIESGO'!#REF!</xm:f>
          </x14:formula1>
          <xm:sqref>C44</xm:sqref>
        </x14:dataValidation>
        <x14:dataValidation type="list" allowBlank="1" showInputMessage="1" showErrorMessage="1">
          <x14:formula1>
            <xm:f>'[4]OPCION MANEJO'!#REF!</xm:f>
          </x14:formula1>
          <xm:sqref>O44:O47</xm:sqref>
        </x14:dataValidation>
        <x14:dataValidation type="list" allowBlank="1" showInputMessage="1" showErrorMessage="1">
          <x14:formula1>
            <xm:f>'[4]OPCION MANEJO'!#REF!</xm:f>
          </x14:formula1>
          <xm:sqref>L44:L47</xm:sqref>
        </x14:dataValidation>
        <x14:dataValidation type="list" allowBlank="1" showInputMessage="1" showErrorMessage="1" errorTitle="Error en el Impacto" error="Por favor digite un número entre el 3 y el 5" promptTitle="Impacto" prompt="Ingrese un número entero que este entre el rango de 3 a 5">
          <x14:formula1>
            <xm:f>'[4]OPCION MANEJO'!#REF!</xm:f>
          </x14:formula1>
          <xm:sqref>G44:G47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6" sqref="B6"/>
    </sheetView>
  </sheetViews>
  <sheetFormatPr baseColWidth="10" defaultRowHeight="15" x14ac:dyDescent="0.25"/>
  <cols>
    <col min="1" max="1" width="27.5703125" customWidth="1"/>
  </cols>
  <sheetData>
    <row r="1" spans="1:2" x14ac:dyDescent="0.25">
      <c r="A1" s="76" t="s">
        <v>123</v>
      </c>
      <c r="B1" s="85"/>
    </row>
    <row r="2" spans="1:2" x14ac:dyDescent="0.25">
      <c r="A2" s="2" t="s">
        <v>153</v>
      </c>
    </row>
    <row r="3" spans="1:2" x14ac:dyDescent="0.25">
      <c r="A3" s="2" t="s">
        <v>154</v>
      </c>
    </row>
    <row r="4" spans="1:2" x14ac:dyDescent="0.25">
      <c r="A4" s="2" t="s">
        <v>50</v>
      </c>
    </row>
    <row r="5" spans="1:2" x14ac:dyDescent="0.25">
      <c r="A5" s="2" t="s">
        <v>155</v>
      </c>
    </row>
    <row r="6" spans="1:2" x14ac:dyDescent="0.25">
      <c r="A6" s="2" t="s">
        <v>156</v>
      </c>
    </row>
    <row r="7" spans="1:2" x14ac:dyDescent="0.25">
      <c r="A7" s="2" t="s">
        <v>52</v>
      </c>
    </row>
    <row r="8" spans="1:2" x14ac:dyDescent="0.25">
      <c r="A8" s="2" t="s">
        <v>54</v>
      </c>
    </row>
    <row r="9" spans="1:2" x14ac:dyDescent="0.25">
      <c r="A9" s="2" t="s">
        <v>53</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K21" sqref="K21"/>
    </sheetView>
  </sheetViews>
  <sheetFormatPr baseColWidth="10" defaultRowHeight="15" x14ac:dyDescent="0.25"/>
  <cols>
    <col min="3" max="3" width="17.28515625" bestFit="1" customWidth="1"/>
  </cols>
  <sheetData>
    <row r="1" spans="1:3" ht="15.75" thickBot="1" x14ac:dyDescent="0.3">
      <c r="A1" s="68" t="s">
        <v>36</v>
      </c>
      <c r="B1" s="69" t="s">
        <v>35</v>
      </c>
      <c r="C1" s="70" t="s">
        <v>149</v>
      </c>
    </row>
    <row r="2" spans="1:3" x14ac:dyDescent="0.25">
      <c r="A2" s="66">
        <v>1</v>
      </c>
      <c r="B2" s="67">
        <v>2</v>
      </c>
      <c r="C2" s="86" t="s">
        <v>151</v>
      </c>
    </row>
    <row r="3" spans="1:3" x14ac:dyDescent="0.25">
      <c r="A3" s="61">
        <v>2</v>
      </c>
      <c r="B3" s="2">
        <v>3</v>
      </c>
      <c r="C3" s="62" t="s">
        <v>141</v>
      </c>
    </row>
    <row r="4" spans="1:3" x14ac:dyDescent="0.25">
      <c r="A4" s="61">
        <v>3</v>
      </c>
      <c r="B4" s="2">
        <v>4</v>
      </c>
      <c r="C4" s="62" t="s">
        <v>176</v>
      </c>
    </row>
    <row r="5" spans="1:3" x14ac:dyDescent="0.25">
      <c r="A5" s="61">
        <v>4</v>
      </c>
      <c r="B5" s="2">
        <v>5</v>
      </c>
      <c r="C5" s="62" t="s">
        <v>150</v>
      </c>
    </row>
    <row r="6" spans="1:3" ht="15.75" thickBot="1" x14ac:dyDescent="0.3">
      <c r="A6" s="63">
        <v>5</v>
      </c>
      <c r="B6" s="64" t="s">
        <v>175</v>
      </c>
      <c r="C6"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CONTEXTO ESTRATÉGICO</vt:lpstr>
      <vt:lpstr>IDENTIFICACION</vt:lpstr>
      <vt:lpstr>Hoja1</vt:lpstr>
      <vt:lpstr>ANÁLISIS</vt:lpstr>
      <vt:lpstr>EVALUACIÓN</vt:lpstr>
      <vt:lpstr>TRATAMIENTO</vt:lpstr>
      <vt:lpstr>MAPA DE RIESGOS</vt:lpstr>
      <vt:lpstr>TIPO RIESGO</vt:lpstr>
      <vt:lpstr>OPCION MANEJO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PERSONl</dc:creator>
  <cp:lastModifiedBy>Admin</cp:lastModifiedBy>
  <cp:lastPrinted>2019-01-30T21:22:48Z</cp:lastPrinted>
  <dcterms:created xsi:type="dcterms:W3CDTF">2016-04-09T03:07:41Z</dcterms:created>
  <dcterms:modified xsi:type="dcterms:W3CDTF">2019-01-30T21:22:56Z</dcterms:modified>
</cp:coreProperties>
</file>