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7035" activeTab="3"/>
  </bookViews>
  <sheets>
    <sheet name="MENU" sheetId="7" r:id="rId1"/>
    <sheet name="PLAN ACCIÓN" sheetId="2" r:id="rId2"/>
    <sheet name="Hoja1" sheetId="13" state="hidden" r:id="rId3"/>
    <sheet name="SEGUIMIENTO P. DE ACCION " sheetId="5" r:id="rId4"/>
    <sheet name="PLAN ANTICORRUPCION" sheetId="11" r:id="rId5"/>
    <sheet name="SEGUIMIENTO P. ANTICORRUPCIÓN" sheetId="12" r:id="rId6"/>
    <sheet name="Hoja2" sheetId="14" r:id="rId7"/>
  </sheets>
  <definedNames>
    <definedName name="_xlnm._FilterDatabase" localSheetId="1" hidden="1">'PLAN ACCIÓN'!$A$1:$Q$59</definedName>
    <definedName name="_xlnm._FilterDatabase" localSheetId="4" hidden="1">'PLAN ANTICORRUPCION'!$A$1:$K$15</definedName>
  </definedNames>
  <calcPr calcId="145621"/>
  <pivotCaches>
    <pivotCache cacheId="2" r:id="rId8"/>
    <pivotCache cacheId="3" r:id="rId9"/>
  </pivotCaches>
</workbook>
</file>

<file path=xl/calcChain.xml><?xml version="1.0" encoding="utf-8"?>
<calcChain xmlns="http://schemas.openxmlformats.org/spreadsheetml/2006/main">
  <c r="O21" i="2" l="1"/>
  <c r="O20" i="2"/>
  <c r="O19" i="2"/>
  <c r="O18" i="2"/>
  <c r="O17" i="2"/>
  <c r="O16" i="2"/>
  <c r="O15" i="2"/>
  <c r="O37" i="2" l="1"/>
  <c r="O38" i="2"/>
  <c r="O39" i="2"/>
  <c r="O40" i="2"/>
  <c r="O41" i="2"/>
  <c r="O36" i="2"/>
  <c r="O32" i="2" l="1"/>
  <c r="O33" i="2"/>
  <c r="O31" i="2"/>
  <c r="O57" i="2" l="1"/>
  <c r="O56" i="2"/>
  <c r="O55" i="2"/>
  <c r="O54" i="2"/>
  <c r="O53" i="2"/>
  <c r="O52" i="2"/>
  <c r="O51" i="2"/>
  <c r="O50" i="2"/>
  <c r="O49" i="2"/>
  <c r="O48" i="2"/>
  <c r="O47" i="2"/>
  <c r="O46" i="2"/>
  <c r="O45" i="2"/>
  <c r="O7" i="2" l="1"/>
  <c r="O8" i="2"/>
  <c r="O9" i="2"/>
  <c r="O10" i="2"/>
  <c r="O11" i="2"/>
  <c r="O12" i="2"/>
  <c r="O13" i="2"/>
  <c r="O14" i="2"/>
  <c r="O29" i="2" l="1"/>
  <c r="O28" i="2"/>
  <c r="O27" i="2"/>
  <c r="O26" i="2"/>
  <c r="O25" i="2"/>
  <c r="O24" i="2"/>
  <c r="O23" i="2"/>
  <c r="O22" i="2"/>
  <c r="O3" i="2" l="1"/>
  <c r="O4" i="2"/>
  <c r="O5" i="2"/>
  <c r="O2" i="2"/>
  <c r="O6" i="2"/>
  <c r="I15" i="11" l="1"/>
  <c r="I14" i="11"/>
  <c r="I12" i="11"/>
  <c r="I10" i="11"/>
  <c r="I9" i="11"/>
  <c r="I7" i="11" l="1"/>
  <c r="I6" i="11"/>
  <c r="I5" i="11"/>
  <c r="I4" i="11"/>
  <c r="G3" i="11"/>
  <c r="I3" i="11"/>
  <c r="I2" i="11"/>
  <c r="K3" i="11" l="1"/>
  <c r="K4" i="11"/>
  <c r="K5" i="11"/>
  <c r="K6" i="11"/>
  <c r="K7" i="11"/>
  <c r="K8" i="11"/>
  <c r="K9" i="11"/>
  <c r="K10" i="11"/>
  <c r="K11" i="11"/>
  <c r="K12" i="11"/>
  <c r="K13" i="11"/>
  <c r="K14" i="11"/>
  <c r="K15" i="11"/>
  <c r="K2" i="11"/>
  <c r="G15" i="11"/>
  <c r="H15" i="11"/>
  <c r="G8" i="11"/>
  <c r="H8" i="11"/>
  <c r="I8" i="11"/>
  <c r="G7" i="11"/>
  <c r="H7" i="11"/>
  <c r="H3" i="11"/>
  <c r="G11" i="11"/>
  <c r="H11" i="11"/>
  <c r="I11" i="11"/>
  <c r="H5" i="11"/>
  <c r="G5" i="11"/>
  <c r="G4" i="11"/>
  <c r="H4" i="11"/>
  <c r="H12" i="11"/>
  <c r="G12" i="11"/>
  <c r="G9" i="11"/>
  <c r="H9" i="11"/>
  <c r="G14" i="11"/>
  <c r="H14" i="11"/>
  <c r="G10" i="11"/>
  <c r="H10" i="11"/>
  <c r="G6" i="11"/>
  <c r="H6" i="11"/>
  <c r="G2" i="11"/>
  <c r="H2" i="11"/>
  <c r="J13" i="11"/>
  <c r="J11" i="11" l="1"/>
  <c r="J8" i="11"/>
  <c r="J5" i="11"/>
  <c r="J15" i="11"/>
  <c r="J7" i="11"/>
  <c r="J3" i="11"/>
  <c r="J14" i="11"/>
  <c r="J4" i="11"/>
  <c r="J6" i="11"/>
  <c r="J9" i="11"/>
  <c r="J12" i="11"/>
  <c r="J10" i="11"/>
  <c r="J2" i="11"/>
</calcChain>
</file>

<file path=xl/sharedStrings.xml><?xml version="1.0" encoding="utf-8"?>
<sst xmlns="http://schemas.openxmlformats.org/spreadsheetml/2006/main" count="1206" uniqueCount="488">
  <si>
    <t>OBJETIVOS ESTRATÉGICOS</t>
  </si>
  <si>
    <t>PROGRAMA</t>
  </si>
  <si>
    <t>PROYECTO</t>
  </si>
  <si>
    <t>ACTIVIDAD</t>
  </si>
  <si>
    <t>RESPONSABLE</t>
  </si>
  <si>
    <t>INDICADOR</t>
  </si>
  <si>
    <t>TOTAL AVANCE</t>
  </si>
  <si>
    <t>Ampliación de fuentes de financiamiento y sostenibilidad financiera de la entidad</t>
  </si>
  <si>
    <t>Gestionar convenios, alianzas estratégicas, comités interinstitucionales y  con el fin de realizar auditorías conjuntas y asociaciones orientadas al mejoramiento del control fiscal de los recursos del departamento.</t>
  </si>
  <si>
    <t xml:space="preserve"> Realizar rendición de cuentas anual</t>
  </si>
  <si>
    <t>Promover el ejercicio de la participación ciudadana</t>
  </si>
  <si>
    <t xml:space="preserve">Dinamización de las veedurías ciudadanas </t>
  </si>
  <si>
    <t>Fortalecimiento del sistema de planeación y seguimiento institucional</t>
  </si>
  <si>
    <t>Elaboración de informes de medición por año</t>
  </si>
  <si>
    <t>Gestionar alternativas administrativas que fortalezcan las finanzas institucionales</t>
  </si>
  <si>
    <t xml:space="preserve"> Realizar Alianzas Interinstitucionales Con Entes nacionales y territoriales</t>
  </si>
  <si>
    <t xml:space="preserve">Promover la cultura de control fiscal en 10  instituciones educativas </t>
  </si>
  <si>
    <t>Promover la efectiva vinculación de los ciudadanos, y organizaciones civiles,  en los proyectos de gran impacto, políticas, planes y recursos de inversión pública</t>
  </si>
  <si>
    <t>participacion ciudadana</t>
  </si>
  <si>
    <t>FORTALECIMIENTO DE LA PARTICIPACION CIUDADANA</t>
  </si>
  <si>
    <t xml:space="preserve"> Visibilizar los resultados de la gestión de control realizadas por la entidad</t>
  </si>
  <si>
    <t xml:space="preserve">Gestionar convenios, alianzas estratégicas, comités interinstitucionales </t>
  </si>
  <si>
    <t>Mantener y gestionar  convenios permanentes con universidades públicas y privadas  de la región.</t>
  </si>
  <si>
    <t>Nº de convenios programados/Nº de convenios ejecutados</t>
  </si>
  <si>
    <t>participacion ciudadana y Contralor</t>
  </si>
  <si>
    <t>Nº de capacitaciones programadas/Nº capacitaciones ejecutadas</t>
  </si>
  <si>
    <t>Taller para sujetos y puntos de control</t>
  </si>
  <si>
    <t>Promover el conocimiento de la Ley 850 y su normatividad reglamentaria en la ciudadanía y los servidores públicos.</t>
  </si>
  <si>
    <t>Nº  de proyectos formulados/ Nº proyectos realizados</t>
  </si>
  <si>
    <t>1 Proyecto</t>
  </si>
  <si>
    <t>Nº de talleres programados/Nº  de talleres realizadas</t>
  </si>
  <si>
    <t>Tramitar oportunamento las peticiones quejas reclamos y denuncias</t>
  </si>
  <si>
    <t>PROCESO</t>
  </si>
  <si>
    <t>DIRECCIÓN</t>
  </si>
  <si>
    <t>PARTICIPACIÓN CIUDADANA</t>
  </si>
  <si>
    <t>INSTRUMENTACIÓN,  EVALUACIÓN Y SEGUIMIENTO DEL CONTROL INSTITUCIONAL</t>
  </si>
  <si>
    <t>PRIMER TRIMESTRE</t>
  </si>
  <si>
    <t>SEGUNDO TRIMESTRE</t>
  </si>
  <si>
    <t>TERCER TRIMESTRE</t>
  </si>
  <si>
    <t>FORTALECIMIENTO INSTITUCIONAL</t>
  </si>
  <si>
    <t>FECHA</t>
  </si>
  <si>
    <t xml:space="preserve">2 rendiciones de cuenta </t>
  </si>
  <si>
    <t>oficina de participacion ciudadana</t>
  </si>
  <si>
    <t xml:space="preserve">Promover y Fomentar la participación ciudadana y control social a través de capacitaciones (virtuales o presenciales) y difusión acerca de todos los mecanismos legales existentes </t>
  </si>
  <si>
    <t>100% de las PQRD al dia con sus respectivas actuaciones al año</t>
  </si>
  <si>
    <t>1 taller para alcaldes y secretarios privados</t>
  </si>
  <si>
    <t>N° PQRD recibidas/N° de PQRD tramitadas</t>
  </si>
  <si>
    <t>META Y/O PRODUCTO PROGRAMADO</t>
  </si>
  <si>
    <t>CUARTO TRIMESTRE</t>
  </si>
  <si>
    <t>OBSERVACIONES</t>
  </si>
  <si>
    <t>EVIDENCIAS</t>
  </si>
  <si>
    <t>solicitudes enviadas a las instituciones</t>
  </si>
  <si>
    <t xml:space="preserve">Gestión de Proyectos para fuentes de financiación </t>
  </si>
  <si>
    <t>4 seguimientos</t>
  </si>
  <si>
    <t>Realizar Audiencias Públicas de  rendición de cuentas a la comunidad Vigencia 2018</t>
  </si>
  <si>
    <t>Nº promociones programadas/ N° promociones realizadas</t>
  </si>
  <si>
    <t xml:space="preserve">Notificar a  los sujetos de control para establecer el medio de comunicación por el cual se realizan las respectivas notificaciones </t>
  </si>
  <si>
    <t>1 base de datos</t>
  </si>
  <si>
    <t xml:space="preserve">1 notificación </t>
  </si>
  <si>
    <t>Base de datos que genere alertas tempranas para el vencimiento de terminos de las PQRD</t>
  </si>
  <si>
    <t>N° base de datos programada/base de datos realizada *100</t>
  </si>
  <si>
    <t>N° seguimientos programados/N° seguimientos realizados *100</t>
  </si>
  <si>
    <t>N° notificaciones programadas/n° notificaciones realizadas *100</t>
  </si>
  <si>
    <t>participacion ciudadana y sistemas</t>
  </si>
  <si>
    <t>Gestionar ante la alta direccion mecanismos que permitan al ciudadano hacer seguimiento al estado de sus PQRSD de forma fácil y
oportuna</t>
  </si>
  <si>
    <t>META Y/O PRODUCTO REALIZADO</t>
  </si>
  <si>
    <t>Divulgar el Informe de Gestión a traves de redes sociales o  boletines impresos</t>
  </si>
  <si>
    <t>2 divulgaciones de informe de gestión en redes sociales</t>
  </si>
  <si>
    <t>Sistemas</t>
  </si>
  <si>
    <t>Formular lineamientos y directrices de protección al reportante o Denunciante</t>
  </si>
  <si>
    <t>1 documento formulado con lineamientos</t>
  </si>
  <si>
    <t>N° lineamientos programados/ n°lineamientos formulados *100</t>
  </si>
  <si>
    <t>Nº de talleres programados/Nº  de talleres realizadas *100</t>
  </si>
  <si>
    <t>Nº de talleres programados/Nº  de talleres realizados *100</t>
  </si>
  <si>
    <t>N° de divulgaciones programadas /N° divulgaciones realizadas *100</t>
  </si>
  <si>
    <t>Nº de rendiciones programadas / Nº de rendiciones realizadas* 100</t>
  </si>
  <si>
    <t>12 actas de seguimiento</t>
  </si>
  <si>
    <t xml:space="preserve">seguimiento mensual a las PQRD </t>
  </si>
  <si>
    <t>30-11-2018</t>
  </si>
  <si>
    <t>Contralora</t>
  </si>
  <si>
    <t>1 Convenio</t>
  </si>
  <si>
    <t>30-06-2018</t>
  </si>
  <si>
    <t>Mantener y gestionar  convenios con universidades</t>
  </si>
  <si>
    <t>31-09-2018</t>
  </si>
  <si>
    <t xml:space="preserve">Seguimiento a la implementación de pólitcas y planes institucionales </t>
  </si>
  <si>
    <t>31-12-2018</t>
  </si>
  <si>
    <t>N° seguimientos  programados/Nº seguimientos realizados</t>
  </si>
  <si>
    <t>Control Interno</t>
  </si>
  <si>
    <t>FORTALECIMIENTO DE RESPONSABILIDAD  FISCAL, SANCIONATORIO Y COBRO COACTIVO</t>
  </si>
  <si>
    <t>Dinamizar de la dependendecia de responsabilidad fiscal</t>
  </si>
  <si>
    <t>Realizar el tramite oportuno a los resultados del ejercicio de control fiscal</t>
  </si>
  <si>
    <t xml:space="preserve">averiguación de bienes de los presuntos responsables fiscales, con el propósito de decretar y practicar medidas cautelares </t>
  </si>
  <si>
    <t>Decretar medidas Cautelares en aquellos proceso  que tengan información patrimonial positiva, allegada por el Grupo Auditor.</t>
  </si>
  <si>
    <t>N° Procesos con Averiguación de bienes / N° de Procesos que ameritan decretar y practicar medidas cautelares</t>
  </si>
  <si>
    <t>Responsabilidad Fiscal y Control fiscal</t>
  </si>
  <si>
    <t xml:space="preserve">Efectividad en los procesos de Responsabilidad Fiscal y Jurisdicción Coactiva, a través del cumplimiento oportuno de los terminos legales, orientada evitar la prescipción procesal. </t>
  </si>
  <si>
    <t>Adelantar los procesos de responsabilidad fiscal, conforme a los terminos legales con la finalidad de evitar el fenómeno jurídico de prescripción.</t>
  </si>
  <si>
    <t>Tramitar y Decidir en un 20%   los procesos de Responsabilidad Fiscal  de Conformidad con lo establecido en la ley 610 del 2000 y la ley 1474 de 2011</t>
  </si>
  <si>
    <t xml:space="preserve">N° Procesos de responsabilidad fiscal / N° de Procesos Tramitados y decididos  conforme a los términos establecidos por la Ley 610 de 2000 y la 1474 de 2011/ </t>
  </si>
  <si>
    <t>Responsabilidad Fiscal</t>
  </si>
  <si>
    <t xml:space="preserve">Efectividad en la Apertura de los procesos de Responsabilidad Fiscal,  a través del cumplimiento oportuno de los terminos legales, orientada evitar la  caducidad procesal. </t>
  </si>
  <si>
    <t>Aperturar de manera eficaz y oportuna los Hallazgos fiscales  remitidos  por las Oficinas competentes con la finalidad de evitar el fenómeno jurídico de la caducidad</t>
  </si>
  <si>
    <t>Aperturar en un 80%   los Hallazgos fiscales remitidos  de Conformidad con lo establecido en la ley 610 del 2000 y la ley 1474 de 2011</t>
  </si>
  <si>
    <t xml:space="preserve">N° de Hallazgos remitidos / N° de Procesos Aperturados  conforme a los términos establecidos por la Ley 610 de 2000 y la 1474 de 2011/ </t>
  </si>
  <si>
    <t xml:space="preserve">Efectividad  en  la  recuperación  de  los  recursos públicos. </t>
  </si>
  <si>
    <t xml:space="preserve">Consolidar trimestralmente los valores recaudados durante el trámite del proceso y los fallos con Responsabilidad Fiscal </t>
  </si>
  <si>
    <t xml:space="preserve">N° de procesos tramitados/ N° procesos con recaudo </t>
  </si>
  <si>
    <t>31-6-2018</t>
  </si>
  <si>
    <t>N° base programada/ base realizada</t>
  </si>
  <si>
    <t>Responsabilidad Fiscal y Sistemas</t>
  </si>
  <si>
    <t xml:space="preserve">RESPONSABILIDAD FISCAL </t>
  </si>
  <si>
    <t>Implementación Del Sistema De Calidad Institucional.</t>
  </si>
  <si>
    <t xml:space="preserve">Fortalecer la cultura organizacional referente al sistema de calidad </t>
  </si>
  <si>
    <t>Auditorias de Calidad se deberan hacer revisiones en la implementación, fortalecimiento y mantenimiento del sistema de Gestión de Calidad.</t>
  </si>
  <si>
    <t>6 Auditorias, 1 por cada proceso de la Entidad</t>
  </si>
  <si>
    <t>N° auditorias de calidad realizadas/N° de auditorias programadas</t>
  </si>
  <si>
    <t>CONTROL INTERNO</t>
  </si>
  <si>
    <t>Fortalecer las auditorías internas.</t>
  </si>
  <si>
    <t>Realizar un Plan de Auditorias por dependencias</t>
  </si>
  <si>
    <t>5 Auditorias</t>
  </si>
  <si>
    <t>N° auditorias realizadas/ N° de auditorias programadas</t>
  </si>
  <si>
    <t xml:space="preserve">Realizar seguimiento al plan de mejoramiento integral </t>
  </si>
  <si>
    <t>Informes de segumiento a los Planes de Mejoramiento internos y externos</t>
  </si>
  <si>
    <t>2 Seguimientos</t>
  </si>
  <si>
    <t>N° de seguimientos realizados</t>
  </si>
  <si>
    <t>control interno</t>
  </si>
  <si>
    <t>Fortalecer el sistema de planeación institucional</t>
  </si>
  <si>
    <t>Formular e implementar planes  institucionales (Plan de Acción, Compras, capacitación, Bienestar  Social, salud ocupacional,  de contingencia, capacitación a la comunidad), anuales</t>
  </si>
  <si>
    <t>Seguimiento y Evaluación al cumplimiento de los diferentes planes Institucionales</t>
  </si>
  <si>
    <t>4 Seguimientos</t>
  </si>
  <si>
    <t>N°planes institucionales realizados/N° planes Institucionales programados</t>
  </si>
  <si>
    <t>Elaboración de planes</t>
  </si>
  <si>
    <t>Revisión, Ajustes, Adopción y Seguimiento del Plan Anticorrupción y Atención al Ciudadano para la vigencia 2018</t>
  </si>
  <si>
    <t>Elaboración de 1 plan  y 3 seguimientos al año</t>
  </si>
  <si>
    <t>N° de Planes y seguimientos realizados</t>
  </si>
  <si>
    <t>Estimular la cultura del Autocontrol</t>
  </si>
  <si>
    <t>Realizar Capacitaciones y sensibilización al 100% de los funcionarios</t>
  </si>
  <si>
    <t>1 capacitación y como minimo 2 seguimientos</t>
  </si>
  <si>
    <t>Actas de reunión e Informes</t>
  </si>
  <si>
    <t>Realizar el Informe Ejecutivo Anual de Control Interno, Informe pormenorizado de C.I e informe de verificación y seguimiento a las PQRS</t>
  </si>
  <si>
    <t>1 informe ejecutivo anual, 3 informe pormenorizado de C.I y 2 informes de verificación y seguimiento de PQRS</t>
  </si>
  <si>
    <t>N° de informe realizados</t>
  </si>
  <si>
    <t>Seguimiento al Mapa de Riesgos</t>
  </si>
  <si>
    <t>Evaluar y hacer seguimiento constantemente a los riesgos establecidos por cada dependencia</t>
  </si>
  <si>
    <t>3 Evaluaciones y seguimientos a los riesgos por dependencias</t>
  </si>
  <si>
    <t>N° de evaluaciones y seguimientos realizados</t>
  </si>
  <si>
    <t>Base de datos que genere alertas tempranas</t>
  </si>
  <si>
    <t xml:space="preserve">Fortalecimiento de la imagen corporativa y comunicación </t>
  </si>
  <si>
    <t>Fortalecimiento de la imagen corporativa y comunicación interna y externa</t>
  </si>
  <si>
    <t xml:space="preserve">Implementacion de un plan de imagen corporativa y comunicación </t>
  </si>
  <si>
    <t>100% del plan  implementado</t>
  </si>
  <si>
    <t>31/12/2018</t>
  </si>
  <si>
    <t xml:space="preserve">Informe final de ejecución </t>
  </si>
  <si>
    <t>FINANCIERA Y ADMINISTRATIVA</t>
  </si>
  <si>
    <t xml:space="preserve">Modernización tecnológica </t>
  </si>
  <si>
    <t>Modernizacion de la pagina institucional</t>
  </si>
  <si>
    <t>Actualizacion y  Modernizacion de la página institucional acorde a Gobierno en linea</t>
  </si>
  <si>
    <t>50% actualizada</t>
  </si>
  <si>
    <t xml:space="preserve">Pagina Institucional </t>
  </si>
  <si>
    <t>Implementar gobierno en linea</t>
  </si>
  <si>
    <t xml:space="preserve">Divulgacion de los tramites, resoluciones y servicios de la entidad a traves de la página web </t>
  </si>
  <si>
    <t>100% de los tramites divulgados</t>
  </si>
  <si>
    <t>Recaudo por cuotas de fiscalización</t>
  </si>
  <si>
    <t>Numero de cuotas programadas / Numero de cuotas pagadas</t>
  </si>
  <si>
    <t>Gestionar  recursos que permitan sostenibilidad financiera de la entidad</t>
  </si>
  <si>
    <t>Lograr que el recaudo por transferencias del nivel central sea el 100% de lo presupuestado</t>
  </si>
  <si>
    <t>Numero de transferencia programadas / numero de tranferencias recibidas</t>
  </si>
  <si>
    <t>Gestionar los recursos necesarios para realizar los pagos que adeuda la Gobernación del chocó, a los Fondos de Pensiones de los funcionarios de la Contraloría</t>
  </si>
  <si>
    <t>50% del total de la deuda a los fondos de pensiones gestionada</t>
  </si>
  <si>
    <t>Oficios de solicitud</t>
  </si>
  <si>
    <t xml:space="preserve">Actualización Contable de la Entidad </t>
  </si>
  <si>
    <t>Realizar inventario de existencias</t>
  </si>
  <si>
    <t>Realizar inventario de la institución  en forma permanente</t>
  </si>
  <si>
    <t>1 inventario</t>
  </si>
  <si>
    <t>Nº inventarios realizados /Nº inventarios programados</t>
  </si>
  <si>
    <t>Depuración de cuentas de orden y demás cuentas del Balance General</t>
  </si>
  <si>
    <t>Realizar depuración de las cuentas de orden en forma permanente</t>
  </si>
  <si>
    <t xml:space="preserve">25% Depuración </t>
  </si>
  <si>
    <t>Nº depuraciones programadas/Nº de depuraciones realizadas</t>
  </si>
  <si>
    <t>Llevar los libros contables y de bancos al dia</t>
  </si>
  <si>
    <t>Realizar conciliaciones permanente de libros bancarios y contables</t>
  </si>
  <si>
    <t>Conciliar los libros de bancos y presupuestos con los contables</t>
  </si>
  <si>
    <t>Conciliaciones</t>
  </si>
  <si>
    <t>cuentas concialidas</t>
  </si>
  <si>
    <t>70% del total de actividades</t>
  </si>
  <si>
    <t>Documento Final</t>
  </si>
  <si>
    <t>Financiera y Administrativa</t>
  </si>
  <si>
    <t xml:space="preserve">FORTALECIMIENTO DE CONTROL FISCAL </t>
  </si>
  <si>
    <t>Ejercer el Control Fiscal de forma oportuna y con  calidad</t>
  </si>
  <si>
    <t xml:space="preserve"> Elaborar y ejecutar el plan de auditorias </t>
  </si>
  <si>
    <t>Realizar 10 auditorías a los sujetos de control teniendo en cuenta  la gestión fiscal desde el punto vista legal</t>
  </si>
  <si>
    <t xml:space="preserve">Revisar un 50% de la rendición de cuentas de los sujetos de control anual para evaluar la gestión </t>
  </si>
  <si>
    <t>Lograr un cumplimiento del 100% de las Auditorías Programadas a los entes de control,  de acuerdo al PGA, durante la vigencia 2018.</t>
  </si>
  <si>
    <t>Lograr que el 100% de los Hallazgos Trasladados a otras instancias no sean devueltos. Durante la vigencia 2018</t>
  </si>
  <si>
    <t xml:space="preserve">100% de los hallazgos traladados </t>
  </si>
  <si>
    <t>1 plan</t>
  </si>
  <si>
    <t>Lograr que el 100% de los Hallazgos Fiscales se  trasladen en el tiempo establecido en el PGA, en la vigencia 2018.</t>
  </si>
  <si>
    <t>(Nro. total de hallazgos fiscales trasladados dentro del tiempo establecido / Nro. de hallazgos trasladados)*100</t>
  </si>
  <si>
    <t>planes programados/planes realizados *100</t>
  </si>
  <si>
    <t>(Nro. de auditoría  sin objeciones del ente auditado  / Nro. de informes notificados al ente auditado)*100</t>
  </si>
  <si>
    <t>cumpliimiento en un 100% del PGA</t>
  </si>
  <si>
    <t>Lograr que el 100% de los Informes Definitivos sean Publicados en la página Institucional.</t>
  </si>
  <si>
    <t>100% de informes publicados</t>
  </si>
  <si>
    <t>elaborar 1 Plan General de Auditorias (PGA)</t>
  </si>
  <si>
    <t xml:space="preserve">Lograr la revisión y Notificación del 50% de las cuentas  rendidas por los sujetos y puntos de control. </t>
  </si>
  <si>
    <t>50% de las cuentas revisadas</t>
  </si>
  <si>
    <t>Lograr el 100%  de la formulación y presentación del informe Ambiental y Macro Fiscal vigencia 2017, a la Asamblea del Chocó.</t>
  </si>
  <si>
    <t>1 informe ambiental y 1 informe macrofiscal</t>
  </si>
  <si>
    <t>Lograr la rendición y confiabilidad del 100% de la Rendición de la cuenta a la auditoria Nacional.</t>
  </si>
  <si>
    <t>100% de la rendicion de la cuenta a la auditoria Nacional</t>
  </si>
  <si>
    <t>31-02-2018</t>
  </si>
  <si>
    <t>Programa integral de inducción, reindución, capacitación y entrenamiento del personal administrativo</t>
  </si>
  <si>
    <t>Plan anual de capacitación  Indución y Reindución</t>
  </si>
  <si>
    <t xml:space="preserve">Gestionar el desarrollo de actividades del
plan de bienestar social e
incentivos </t>
  </si>
  <si>
    <t>fortalecimiento de la imagen corporativa y comunicación interna y externa</t>
  </si>
  <si>
    <t>Publicar en sitio web y/o intranet, la información requerida de acuerdo a la política editorial</t>
  </si>
  <si>
    <t>Evaluacioines Medicas ocupacionales</t>
  </si>
  <si>
    <t>horas funcionario capacitado</t>
  </si>
  <si>
    <t>Realizar Jornadas de Promoción y Prevención de accidentes y enfermedades de origen
profesional y común</t>
  </si>
  <si>
    <t>1 jornada de sencibilizacion</t>
  </si>
  <si>
    <t>SECRETARIA GENERAL</t>
  </si>
  <si>
    <t>formular e Implementar
medias de sistema de gestión y seguridad  de salud en el trabajo</t>
  </si>
  <si>
    <t>100%
de medidas implementadas</t>
  </si>
  <si>
    <t>Evaluación del desempeño</t>
  </si>
  <si>
    <t>Gestionar la realización de la evaluacion del desempeño de los funcionarios y todas las actividades subsiguientes al resultado de esta</t>
  </si>
  <si>
    <t>2 Evaluaciones</t>
  </si>
  <si>
    <t>Implementar  el programa de gestión documental</t>
  </si>
  <si>
    <t>1 programa de gestión documental 50% del programa implementado</t>
  </si>
  <si>
    <t>FORTALECIMIENTO DE RESPONSABILIDAD FISCAL, SANCIONATORIO Y COBRO COACTIVO</t>
  </si>
  <si>
    <t xml:space="preserve">Dinamizar  de la dependencia de responsabilidad fiscal </t>
  </si>
  <si>
    <t>Ejecutar eficiente y eficazmente los procesos  sancionatorios.</t>
  </si>
  <si>
    <t>cobertura representación legal</t>
  </si>
  <si>
    <t>Ejecutar eficiente y eficazmente los procesos  sancionatorios aperturados.</t>
  </si>
  <si>
    <t>0 solicitudes y tramitación oficiosa de nulidades procesales</t>
  </si>
  <si>
    <t>(Nro. de rendición a la Auditoria Nacional / Nro. de rendición presentadas a la Auditoria Nacional) *100</t>
  </si>
  <si>
    <t>(Nro. de informes formulados / Nro. de informes notificados a la asamblea) *100</t>
  </si>
  <si>
    <t>(Nro. de cuentas sujetos y puntos de control / Nro. de cuentas revisadas) *100</t>
  </si>
  <si>
    <t>(Nro. Total de Informes Definitivos de Auditorias / Nro. de Informes de auditoría publicados)*100</t>
  </si>
  <si>
    <t>CONTROL FISCAL</t>
  </si>
  <si>
    <t>100% de las actividades desarrolladas</t>
  </si>
  <si>
    <t>Información publicada en sitio web y/o intranet</t>
  </si>
  <si>
    <t>Realizar las evaluaciones medicas ocupacionales</t>
  </si>
  <si>
    <t>Lograr que los funcionarios de la entidad reciban como mínimo un promedio de 40 horas de capacitación, durante la vigencia</t>
  </si>
  <si>
    <t>Tramitar el 100% de los asuntos jurídicos que deba atender la entidad (Derechos de petición, urgencias manifiestas, procesos administrativos sancionatorio y grados de consulta de responsabilidad fiscal lo mismo que asuntos ante tribunales y similares</t>
  </si>
  <si>
    <t xml:space="preserve">liderar el 100% de los procesos de contratación llevados acabo durante la vigencia </t>
  </si>
  <si>
    <t>100% del plan de compras</t>
  </si>
  <si>
    <t>Actividades de bienestar
ejecutadas / actividades
de bienestar
programadas</t>
  </si>
  <si>
    <t>N° de publicaciones realizadas</t>
  </si>
  <si>
    <t>N° evaluaciones médicas programadas/ N° evaluaciones médicas realizadas</t>
  </si>
  <si>
    <t>Total horas de capacitación/ total funcionarios</t>
  </si>
  <si>
    <t>jornada programada/jornada ejecutada</t>
  </si>
  <si>
    <t>Actividades del SGSST
ejecutados/ Actividades
del SGSST programados</t>
  </si>
  <si>
    <t>Nº Evaluaciones realizadas / Nº de evaluaciones programadas</t>
  </si>
  <si>
    <t>Actividades ejecutadas/
actividades programadas</t>
  </si>
  <si>
    <t>N° de actuaciones juridicas ante tribunales y similares atendidas/N° de actuaciones juridicas ante tribunales y similares requeridos</t>
  </si>
  <si>
    <t xml:space="preserve">informe final </t>
  </si>
  <si>
    <t>compras programadas /compras realizadas</t>
  </si>
  <si>
    <t>Medición y Atención del clima organizacional</t>
  </si>
  <si>
    <t>Seguimiento y aplicación de la matriz de gestión estratégica del talento humano</t>
  </si>
  <si>
    <t>matriz de gestión con su respectivo seguimiento</t>
  </si>
  <si>
    <t xml:space="preserve">1 informe de medición </t>
  </si>
  <si>
    <t>informe programado/informe realizado</t>
  </si>
  <si>
    <t>matriz y seguimiento programado /matriz y seguimiento realizado</t>
  </si>
  <si>
    <t>Secretario General</t>
  </si>
  <si>
    <t>Actualización en el SIGEP de la relación de funcionarios de la Entidad</t>
  </si>
  <si>
    <t xml:space="preserve">Recaudar el 90% de las cuotas de fiscalización </t>
  </si>
  <si>
    <t>Desarrollar actividades de modernización sistemática según lineamientos del informe del Indice de transparencia y MIPG</t>
  </si>
  <si>
    <t>100% de los funcionarios de la endidad relacionados en el SIGEP</t>
  </si>
  <si>
    <t>N° funcionarios relacionados en el SIGEP / N° de funcionarios de la Entidad</t>
  </si>
  <si>
    <t>junio y diciembre</t>
  </si>
  <si>
    <t>8 talleres</t>
  </si>
  <si>
    <t>8 capacitaciones</t>
  </si>
  <si>
    <t xml:space="preserve">Atender y Tramitar las Quejas y Reclamos allegadas al grupo de control fiscal </t>
  </si>
  <si>
    <t>100% de las Quejas tramitadas</t>
  </si>
  <si>
    <t>N° de quejas allegadas/N° de quejas tramitadas</t>
  </si>
  <si>
    <t>Participación Ciudadana</t>
  </si>
  <si>
    <t>Apoyar la realización de las auditorías especiales programadas en el PGA de la vigencia</t>
  </si>
  <si>
    <t xml:space="preserve">100% de las Auditorias Especiales apoyadas </t>
  </si>
  <si>
    <t>auditorias especiales programadas/ auditorias especiales apoyadas</t>
  </si>
  <si>
    <t>Realizar mesas de trabajo interinstitucionales para identificar los problemas asociados a los casos de estudio.</t>
  </si>
  <si>
    <t xml:space="preserve">Realizar actividades en unión con la Comisión Regional de Moralización </t>
  </si>
  <si>
    <t>actividades programadas/actividades realizadas</t>
  </si>
  <si>
    <t xml:space="preserve">Taller a personeros y contralores escolares electos del municipio de Jurado, San Jose del palmar, Unión Panamericana, novita,  Bajo Baudo,   Carmen de Atrato, Rio Quito y Quibdó  </t>
  </si>
  <si>
    <t>Capacitacion  a funcionarios publicos, lideres comunitarios, veedores ciudadanos y comunidad en general en ley 1712 ley de trasnparencia y acceso a la informacion en los municipios de Jurado, San Jose del palmar, Unión Panamericana, novita,  Bajo Baudo,   Carmen de Atrato, Rio Quito y Quibdó</t>
  </si>
  <si>
    <t>Taller con lideres comunitarios, presidentes de las juntas de accion comunal y comunidad y general en los municipio de Jurado, San Jose del palmar, Unión Panamericana, novita,  Bajo Baudo,   Carmen de Atrato, Rio Quito y Quibdó</t>
  </si>
  <si>
    <t>Promover la creacion de contralores comunitarios en los municipios de Jurado, San Jose del palmar, Unión Panamericana, novita,  Bajo Baudo,   Carmen de Atrato, Rio Quito y Quibdó</t>
  </si>
  <si>
    <t>8 municipios promovidos</t>
  </si>
  <si>
    <t>Total general</t>
  </si>
  <si>
    <t>COMPONENTE</t>
  </si>
  <si>
    <t>META</t>
  </si>
  <si>
    <t>PRIMER CUATRIMESTRE</t>
  </si>
  <si>
    <t>SEGUNDO CUATRIMESTRE</t>
  </si>
  <si>
    <t>TERCER CUATRIMESTRE</t>
  </si>
  <si>
    <t>MAPA DE RIESGOS</t>
  </si>
  <si>
    <t>seguimiento al cumplimiento de políticas institucionales</t>
  </si>
  <si>
    <t>Seguimientos realizados/ seguimientos programados *100</t>
  </si>
  <si>
    <t>Base de datos que genere alertas tempranas para el vencimiento de términos de las PQRD</t>
  </si>
  <si>
    <t>base de datos realizada / base de datos programada *100</t>
  </si>
  <si>
    <t>1 base de datos con alertas</t>
  </si>
  <si>
    <t>Solicitar a tiempo los actos administrativos generados en cada dependencias</t>
  </si>
  <si>
    <t xml:space="preserve">100% de los actos administrativos publicados </t>
  </si>
  <si>
    <t>Información generada / Información cargada</t>
  </si>
  <si>
    <t>ESTRATEGIAS  ANTITRÁMITES</t>
  </si>
  <si>
    <t xml:space="preserve">Atender y Tramitar las PQRD allegadas al grupo de control fiscal </t>
  </si>
  <si>
    <t>Tramitar oportunamente las PQRD allegadas a la entidad</t>
  </si>
  <si>
    <t>100% de las PQRD al día con sus respectivas actuaciones al año</t>
  </si>
  <si>
    <t>Gestionar ante la alta dirección mecanismos que permitan al ciudadano hacer seguimiento al estado de sus PQRSD de forma fácil y oportuna</t>
  </si>
  <si>
    <t>100% de los procedimientos de las entidad establecidos y  publicados a través de la página institucional</t>
  </si>
  <si>
    <t>100% de los procedimientos establecidos y publicados</t>
  </si>
  <si>
    <t>Control Fiscal</t>
  </si>
  <si>
    <t>procedimientos programados /n° de procesos con procedimientos realizados</t>
  </si>
  <si>
    <t>RENDICIÓN DE CUENTAS</t>
  </si>
  <si>
    <t>Actualización y  Modernización de la página institucional acorde a Gobierno en línea</t>
  </si>
  <si>
    <t>Realizar rendición de cuentas a la comunidad Vigencia 2016 y 2017</t>
  </si>
  <si>
    <t>2 rendiciones de cuenta</t>
  </si>
  <si>
    <t>Pagina Institucional</t>
  </si>
  <si>
    <t>Nº de rendiciones programadas / Nº de rendiciones realizadas</t>
  </si>
  <si>
    <t>Financiera Y Administrativa</t>
  </si>
  <si>
    <t>Divulgar a la ciudadanía los canales dispuestos para su atención</t>
  </si>
  <si>
    <t>100% de trámites y servicios divulgados</t>
  </si>
  <si>
    <t>Informe y página web</t>
  </si>
  <si>
    <t>1 capacitación</t>
  </si>
  <si>
    <t>Capacitaciones programadas/ capacitaciones realizadas</t>
  </si>
  <si>
    <t>Dirección</t>
  </si>
  <si>
    <t>ATENCIÓN AL CIUDADANO</t>
  </si>
  <si>
    <t xml:space="preserve">MECANISMOS PARA LA TRANSPARENCIA Y ACCESO A LA INFORMACIÓN </t>
  </si>
  <si>
    <t xml:space="preserve">Divulgación de los tramites, resoluciones y servicios de la entidad a través de la página web </t>
  </si>
  <si>
    <t>capacitación  a funcionarios públicos, líderes comunitarios, veedores ciudadanos y comunidad en general en ley 1712 ley de transparencia y acceso a la información en los municipios de Jurado, Litoral del San Juan, Unión Panamericana, Sipí,  Bajo Baudo,   Carmen de Atrato, Rio Quito y Quibdó</t>
  </si>
  <si>
    <t>8 Capacitaciones</t>
  </si>
  <si>
    <t>Nº de capacitaciones programadas/Nº  de capacitaciones realizadas *100</t>
  </si>
  <si>
    <t>Secretaria General</t>
  </si>
  <si>
    <t/>
  </si>
  <si>
    <t>%</t>
  </si>
  <si>
    <t>Gestion de recuperación  en un  4% de los  Procesos</t>
  </si>
  <si>
    <t xml:space="preserve"> TOTAL AVANCE</t>
  </si>
  <si>
    <t>crear alerta que recuerden la publicación de la información en el SECOP</t>
  </si>
  <si>
    <t>Etiquetas de fila</t>
  </si>
  <si>
    <t>Capacitación al personal sobre la cultura del servicio al ciudadano</t>
  </si>
  <si>
    <t xml:space="preserve"> Realizar 3 seguimientos al año</t>
  </si>
  <si>
    <t>N° de  seguimientos realizados</t>
  </si>
  <si>
    <t>Seguimiento a la Implementación del Manual de Autocontrol</t>
  </si>
  <si>
    <t>Seguimiento a las evaluciones de Autocontrol por cada dependencia trimestralmente</t>
  </si>
  <si>
    <t>N° de Evaluaciones programadas / N° de evaluaciones realizadas</t>
  </si>
  <si>
    <t>Realizar el Informe FURAG II, Informe pormenorizado de C.I e informe de verificación y seguimiento a las PQRS</t>
  </si>
  <si>
    <t>1 informe anual, 3 informe pormenorizado de C.I y 2 informes de verificación y seguimiento de PQRS</t>
  </si>
  <si>
    <t>31-12-2019</t>
  </si>
  <si>
    <t>Taller para sujetos o puntos de control</t>
  </si>
  <si>
    <t xml:space="preserve">1 taller para sujetos o puntos de control </t>
  </si>
  <si>
    <t>Realizar Audiencias Públicas de  rendición de cuentas a la comunidad Vigencia 2019</t>
  </si>
  <si>
    <t xml:space="preserve">2 divulgaciones de informe de gestión </t>
  </si>
  <si>
    <t>Taller a personeros y contralores escolares electos del municipio de Atrato, Lloro, Certegui, Rio Sucio Y Acandi</t>
  </si>
  <si>
    <t>5 talleres</t>
  </si>
  <si>
    <t>Capacitacion  a funcionarios publicos, lideres comunitarios, veedores ciudadanos y comunidad en general en ley 1712 ley de trasnparencia y acceso a la informacion en los municipios de Atrato, Lloro, Certegui, Rio Sucio Y Acandi</t>
  </si>
  <si>
    <t>Taller con lideres comunitarios, presidentes de las juntas de accion comunal y comunidad y general en los municipio de de Atrato, Lloro, Certegui, Rio Sucio Y Acandi</t>
  </si>
  <si>
    <t>5 capacitaciones</t>
  </si>
  <si>
    <t>Capacitación a Contralor Comunitario de los municipios de Atrato, Lloro, Certegui, Rio Sucio Y Acandi</t>
  </si>
  <si>
    <t>5 municipios promovidos</t>
  </si>
  <si>
    <t>Seguimiento mensual a las PQRD</t>
  </si>
  <si>
    <t>seguimiento mensual a las PQRD</t>
  </si>
  <si>
    <t>Realizar oportunamente las encuestas de satisfaccion de respuestas oportuna de las PQRD y realizar tabulacion para mirar el grado de satisfaccion de las respuestas</t>
  </si>
  <si>
    <t xml:space="preserve">ralizar 4 tabulacion de seguimiento </t>
  </si>
  <si>
    <t xml:space="preserve"> Elaborar y ejecutar el plan de Auditorias </t>
  </si>
  <si>
    <t>Elaborar 1 Plan General de Auditorias (PGA)</t>
  </si>
  <si>
    <t>Lograr un cumplimiento del 100% de las Auditorías Programadas a los entes de control,  de acuerdo al PGA, durante la vigencia 2019.</t>
  </si>
  <si>
    <t>Cumpliimiento en un 100% del PGA</t>
  </si>
  <si>
    <t>Lograr que el 100% de los Hallazgos Trasladados a otras instancias no sean devueltos. Durante la vigencia 2019.</t>
  </si>
  <si>
    <t xml:space="preserve">Revisar un 20% de la rendición de cuentas de los sujetos de control anual para evaluar la gestión </t>
  </si>
  <si>
    <t xml:space="preserve">Lograr la revisión y Notificación del 20% de las cuentas  rendidas por los sujetos y puntos de control. </t>
  </si>
  <si>
    <t>20% de las cuentas revisadas</t>
  </si>
  <si>
    <t>Realizar 10 auditorías a los sujetos de control teniendo en cuenta  la gestión fiscal desde el punto vista legal.</t>
  </si>
  <si>
    <t>Lograr el 100%  de la formulación y presentación del informe Ambiental y Macro Fiscal vigencia 2018, a la Asamblea del Chocó.</t>
  </si>
  <si>
    <t xml:space="preserve">Atender y Tramitar las Quejas y Reclamos allegadas al grupo de control fiscal. </t>
  </si>
  <si>
    <t>Control fiscal</t>
  </si>
  <si>
    <t xml:space="preserve">Realizar Control de Calidad a los Informes de Auditoria. </t>
  </si>
  <si>
    <t>Lograr  confiabilidad   de los informes de auditoria.</t>
  </si>
  <si>
    <t>100% de los Informes de Auditoria</t>
  </si>
  <si>
    <t>(Nro. de Informes de Auditoria / Nro. de Controles de Calidad) *100</t>
  </si>
  <si>
    <t>Decretar medidas Cautelares en aquellos proceso  que tengan información patrimonial positiva.</t>
  </si>
  <si>
    <t>Presupuesto</t>
  </si>
  <si>
    <t>Realizar los Estados Contables</t>
  </si>
  <si>
    <t xml:space="preserve">Preparar mensualmente sus estados contables </t>
  </si>
  <si>
    <t>12 Estados Contables</t>
  </si>
  <si>
    <t>N° estados contables realizados/N° estados contables programados</t>
  </si>
  <si>
    <t>Publicación de Información de la Entidad en datos abiertos en el sitio web www.datos.gov.co</t>
  </si>
  <si>
    <t>Publicación en el datos abiertos</t>
  </si>
  <si>
    <t>Datos Abiertos</t>
  </si>
  <si>
    <t>Divulgar las políticas, buenas prácticas o directrices relacionadas con seguridad de la información</t>
  </si>
  <si>
    <t>Divulgación de las Politicas de seguridad</t>
  </si>
  <si>
    <t>Divulgación en carteleras, por correo electronico entre otros medios.</t>
  </si>
  <si>
    <t xml:space="preserve">Publicar la política de seguridad de la información en la sección de Transparencia y acceso a la información de su sitio Web oficial </t>
  </si>
  <si>
    <t>Publicacion de la Politica de seguridad</t>
  </si>
  <si>
    <t>pagina web</t>
  </si>
  <si>
    <t>Dinamizar la apertura de  procesos administrativos sancionatorios</t>
  </si>
  <si>
    <t xml:space="preserve"> solicitudes y tramitación oficiosa de nulidades procesales</t>
  </si>
  <si>
    <t>Se realizó la capacitación a los contralores comunitarios de los municipios de Atrato, Lloro  y Certegui</t>
  </si>
  <si>
    <t>Se realizó capacitacion en ley 850 a los lideres comunitarios, vehedores ciudadanos, y comunidad en general de los municipios de Atrato, Lloro y Certegui</t>
  </si>
  <si>
    <t>Se realizó capacitacion en ley 1712 a los lideres comunitarios, vehedores ciudadanos, funcionarios publicos y comunidad en general de los municipios de Atrato, Lloro y Certegui</t>
  </si>
  <si>
    <t>La oficina de participación ciudadana a través de las capacitaciones a los contralores comunitarios y comunidad en general en los municipios de atrato, lloro y certegui, se encargan a su vez de vender la imagen de la Entidad, ademas de acuerdo al plan de imagen corporativa se viene utilizando el logotipo, el pie de pagina, ademas de la utilización del chaleco al realizar auditorias, capacitaciones y oros eventos de la Entidad.</t>
  </si>
  <si>
    <t>Se ha publicado en la pgina web: resoluciones, planes, informes, notificaciones por aviso entre otros.</t>
  </si>
  <si>
    <t>Se solicitó el ususario y clave a Datos abierto y se realizó la publicación de los Sujetos de Control.</t>
  </si>
  <si>
    <t>Se publicó en la pagian web en la sección de Planes TI, el Plan de Seguridad de la Información.</t>
  </si>
  <si>
    <t>conmemorar el día de la mujer y el día del hombre</t>
  </si>
  <si>
    <t>no se recibieron solicitudes de nulidades</t>
  </si>
  <si>
    <t>Se establece el Plan de Compras Resolución No. 004-2019</t>
  </si>
  <si>
    <t>24 funcionarios relacionados en el SIGEP y 24 funcionarios de la Entidad</t>
  </si>
  <si>
    <t xml:space="preserve"> En el trimestre se ha realizado averiguación de bienes dentro de los 9 procesos aperturados e la vigencia 2019, bajo los radicados del 01 al 09 de 2019,  se  decreto medida cautelar dentro de los procesos 005 y 006 de 2018, y 002 de 2019. </t>
  </si>
  <si>
    <t xml:space="preserve">se realizo auditoria a la secretaria general </t>
  </si>
  <si>
    <t xml:space="preserve">informe de auditorias </t>
  </si>
  <si>
    <t xml:space="preserve">se realizo seguimiento al plan de mejoramiento externo </t>
  </si>
  <si>
    <t xml:space="preserve">se realizo seguimiento de al plan de mejoramiento externo el cual tiene un porcentaje de cumplimiento de 80 </t>
  </si>
  <si>
    <t xml:space="preserve">se realizo actividades de PYP,  y  habitos de vida saludable </t>
  </si>
  <si>
    <t xml:space="preserve">Se realizo 40 horas de  capacitación en control fiscal  </t>
  </si>
  <si>
    <t xml:space="preserve">se asiste a las audiencias  que convocan los juzgado y/ tribunales, de igual forma se tramitaron urgencia manifiesta de </t>
  </si>
  <si>
    <t xml:space="preserve">publicacion en la pagina web de toda la informacion de la entidad </t>
  </si>
  <si>
    <t xml:space="preserve">informe plan de mejoramiento </t>
  </si>
  <si>
    <t xml:space="preserve">informe de seguimiento plan de compras </t>
  </si>
  <si>
    <t xml:space="preserve">informe de seguimiento  al plan de atencion al ciudadano </t>
  </si>
  <si>
    <t>Seguimiento del Plan Anticorrupción y Atención al Ciudadano para la vigencia 2019</t>
  </si>
  <si>
    <t xml:space="preserve">se realizo evaluacion de auto control </t>
  </si>
  <si>
    <t xml:space="preserve">formato de evalución auto control </t>
  </si>
  <si>
    <t xml:space="preserve">certificacion de rendiccion FURAG, informe pormenorizado </t>
  </si>
  <si>
    <t xml:space="preserve">se realizo informe pormenorizado </t>
  </si>
  <si>
    <t xml:space="preserve">informe mapa de riesgo </t>
  </si>
  <si>
    <t xml:space="preserve">se hizo seguimiento al mapa de riesgo </t>
  </si>
  <si>
    <t>se han tramitado 21 PQRD</t>
  </si>
  <si>
    <t xml:space="preserve"> SEGUNDO TRIMESTRE</t>
  </si>
  <si>
    <t xml:space="preserve"> PRIMER TRIMESTRE</t>
  </si>
  <si>
    <t xml:space="preserve"> AVANCE</t>
  </si>
  <si>
    <t xml:space="preserve">se realizaron las actividades de bienestar, pero con los recursos financieros de cada uno de los funcionarios </t>
  </si>
  <si>
    <t>se publica toda la información generada por la entidad en la pagina web</t>
  </si>
  <si>
    <t xml:space="preserve">pagina web de la entidad </t>
  </si>
  <si>
    <t xml:space="preserve">se suscripbio la politica de seguridad en la informacion </t>
  </si>
  <si>
    <t xml:space="preserve">conciliaciones bancarias </t>
  </si>
  <si>
    <t>convenio con universida tecnolica del chocococon</t>
  </si>
  <si>
    <t>se</t>
  </si>
  <si>
    <t xml:space="preserve">Para el trimestres existen 116 procesos de Reponsabilidad Fiscal en tramite , 9 de los cuales fueron aperturados en la vigencia 2019, no se ha tomado desición de fondo, para el Segundo trimestre comprendido entre los meses de abril a Junio, se aperturaron 5 procesos de RF para un total de 121 procesos en tramite, y se tomo decisión en el proceso 003-2015, quedando asi un total de 120 proceso en tramite, para el Tercer trimestre comprendido entre los meses de Julio a Septiembre, se aperturaon dos procesos de RF bajo los radicados 015-2016 Ordinario y 02-2019 Oral, para unn total de 122 procesos en tramite y se tomo decisión dentro de los procesos, 018-2015, 011-2015, 005-2015, 043-2017, 064-2017, 065-2017, 066-2017, 015-2017, 007-2018, 039-2017, 003-2019, 004-2019, 005-2019, quedando asi 109 Procesos de RF EN TRAMITE    </t>
  </si>
  <si>
    <t xml:space="preserve">Para el trimestre solo se ha remitido en el mes de marzo un Hallazgo fiscal proveniente de  la Oficina de Participación Cuidadana,  fueron aperturados 9 procesos en el trimestre, de los Hallazgos fiscales remitidos  el 24 y 28 de diciembre de 2018 por la Oficina de Control fiscal, para el Segundo Trimestre comprendido entre abril a Junio fueron remitidos 7 Hallazgos por la Oficina de Control Fiscal y 1 Hallazgo Remitido por la oficina de Participación ciudadana y se aperturaron 5 procesos de RF para el trimestre, para el Tercer trimestre comprendido entre el mes de Julio a Septiembre se han remitido 4 Hallazgo por parte de la Oficina de Control Fiscal y 4 Hallazgos por la Oficina de Participación Ciudadana y  han aperturado 1 Proceso Ordinario y 1 proceso Oral .  </t>
  </si>
  <si>
    <t>Para el trimestre se ha realizado recaudo en los siguientes procesos: 005-2016 $ 256.000.00, 031-2018 $ 4.942.600, 038 y 039 del 2017 $ 4.219.000 ,  816.316,  026 y 027 del 2018, $ 1.207.000, 004-2017 $900.000,  038-2017 $ 342.000.00, para el trimestre de Abril a Junio se realizo recudo dentro de los procesos 003-2019 $ 849.000, 004-2019 $ 11.864.262, 005-2019 $ 5.932.131, 039-2017 $ 4.219.000, 026-2018 $ 555.819, 025-2018 $ 650.400, 003-2015 $ 909.000, Para el Tercer Trimestre comprendido entre los meses de Julio a Septiembre se realizo recaudo dentro de los procesos, 008-2018 $ 375.000, 005-2016 $ 500.000.</t>
  </si>
  <si>
    <t>INFORME DE ACTIVIDADES DE CONTRATO DE BIENESTAR SOCIAL</t>
  </si>
  <si>
    <t>pantallazo pagina web</t>
  </si>
  <si>
    <t>REGISTRO FOTOGRAFICO, E INFORME TECNICO DE LAS ACTIVIDADES</t>
  </si>
  <si>
    <t xml:space="preserve">registro de firma de la jornada y evidencia fotografica </t>
  </si>
  <si>
    <t>Documento de SGSST</t>
  </si>
  <si>
    <t>sotfware de archivo y digitaliacion de la Hojas de Vida</t>
  </si>
  <si>
    <t xml:space="preserve">certificaciones de asistencia a audiencias judiciales </t>
  </si>
  <si>
    <t xml:space="preserve">Expedientes contractuales en la secretaria general </t>
  </si>
  <si>
    <t xml:space="preserve">Las rendiciones de cuentas estan programadas para los meses de junio y diciembre, el día 3 de julio se llevó a cabo audiencia publica de rendición de cuentas correspondiente al primer semestre de 2019 en el Municipio de Istmina   </t>
  </si>
  <si>
    <t>Las rendiciones de cuentas estan programadas para los meses de junio y diciembre, junto con la rendición de cuentas realizada en el municipio de istmina el día 3 de julio se realizó la respectiva publicación del informe de gestión en redes sociales.</t>
  </si>
  <si>
    <t xml:space="preserve">Se realizó capacitación en Figura Contralor estudiantil en los municipios de Atrato, Lloro y Certegui </t>
  </si>
  <si>
    <t>A 31 de marzo se han recepcionado 11 PQRD de las cuales 4 se encuentran activas y 7 con archivadas con respuesta de fondo, durante el segundo trimestre se han recepcionado 11 PQRD de las cuales 8 son denuncias, 2 peticiones y 1 quejas, durante el trimestre se dio respuesta de fondo a 9 PQRD, durante el tercer trimestre se han recepcionado 22 PQRD de las cuales 15 son denuncias, 2 peticiones y 5 quejas, durante el trimestre se dio respuesta de fondo a 14 PQRD.</t>
  </si>
  <si>
    <t>Se han realizado 3 seguimientos al estado de las PQRD, se han realizado 6 seguimientos al estado de las PQRD y se cuentas con las respectivas actas de seguimiento, se han realizado 9 seguimientos al estado de las PQRD y se cuentas con las respectivas actas de seguimiento.</t>
  </si>
  <si>
    <t>Con la ayuda de los pasantes de la Universidad tecnologica del Choó del área administración de empresas se realizó la tabulación de las diferentes encuestas realizadas, se han enviado las respectivas encuestas de satisfacción al tramite de PQRD de las cuales se ha obtenido 2 respuestas, se han enviado las respectivas encuestas de satisfacción al tramite de PQRD.</t>
  </si>
  <si>
    <t>SE HAN HECHOS LAS GESTIONES PERTINENTES PERO EL PAGO HA SIDO MINIMO POR PARTE DE LOS SUJETOS</t>
  </si>
  <si>
    <t>A 30 DE SEPTIEMBRE SE HABIA RECUDADO LA SUMA DE $1.355.787.146/1.887837.781</t>
  </si>
  <si>
    <t>EN EL MES DE SEPTIEMBRE SE LE ENVIO A LA GOBERNACION DOS (2) OFICIOS, SOLICITANDO EL PAGO DE CUOTAS PARTES PENSIONALES, POR PARTE DE COLPENSIONES.</t>
  </si>
  <si>
    <t>ESTE INVENTARIO SE REALIZARA EN EL CUATRO TRIMESTRE</t>
  </si>
  <si>
    <t>A LA FECHA SE HAN REALIZADO 9/12 CONCILIACIONES</t>
  </si>
  <si>
    <t>A LA FECHA SE HAN REALIZADO 9/12 ESTADOS FINANCIEROS</t>
  </si>
  <si>
    <t>1 jornada de sensibilizacion</t>
  </si>
  <si>
    <t>Durante el primer trimestre no se presentaron objeciones por parte de los puntos y sejetos de control en los diferentes procesos de auditoria desarrollados.</t>
  </si>
  <si>
    <t>Los traslados se relizaron conforme al Plan de Auditoria.</t>
  </si>
  <si>
    <t>Los informe definitivos son enviados a la profesional universitaria de sistemas para su respectiva publicación.</t>
  </si>
  <si>
    <t>En el primer trimestre se revisaron 16 cuentas entre sujetos y puntos de control, en el desarrollo de los ddiferentes procesos auditores.</t>
  </si>
  <si>
    <t>La presentacion del Informe Ambiental y Macro Fiscal, se realiza en el mes de octubre.</t>
  </si>
  <si>
    <t>Las queja trasladadas a la oficina de Control fiscal, fueron verifiacadas en los procesos auditores desarrollados en los diferentes municipios.</t>
  </si>
  <si>
    <t xml:space="preserve">los informes son revisados y analizados con el lider y los auditores de cada equipo conforme a la linea de audiatoria. </t>
  </si>
  <si>
    <t>Plan de auditoria en la pagia web</t>
  </si>
  <si>
    <t>Informes de Auditoria Publicados en la Pagina  Web.</t>
  </si>
  <si>
    <t>Archivos de Procesos Auditores</t>
  </si>
  <si>
    <t>Los archivos reposan en la oficina de Participacion Ciudadana.</t>
  </si>
  <si>
    <t xml:space="preserve">se realizo auditoria a l oficina de secretaria general, y al proceso de contratacion, durante el tercer trimestre se realizó auditoria a la oficina Administrativa y Financiera </t>
  </si>
  <si>
    <t xml:space="preserve">Seguimiento plan de compras, se le ha realizado el seguimiento a los planes adoptados por la entidad </t>
  </si>
  <si>
    <t>Se han realizado los respectivos seguimientos al plan anticorrupción y atención al ciudadano</t>
  </si>
  <si>
    <t>se entregaron los formatos de seguimiento de autocontrol por cada funcionario de la entidad</t>
  </si>
  <si>
    <t>se realizo informe anual al furag,  se realizo informe pormenorizado contro interno y se hizo el informe de verificación de PQRS</t>
  </si>
  <si>
    <t>los seguimientos dependen de la periodicidad en que se establezcan, durante el tercer trimestre se realizó el seguimiento al segundo cuatrimestre del Mapa de Riesgo de la entidad</t>
  </si>
  <si>
    <t xml:space="preserve">se realizo la evaluacion de desempeño de los funcionarios </t>
  </si>
  <si>
    <t xml:space="preserve">Dentro del plan de mejoramiento de la secretaria general se evidencia de la necesidad de realizar un plan de gestiopn documental </t>
  </si>
  <si>
    <t xml:space="preserve">Se tramitaron las urgencias de los municipio de yuto, lloro y medio san juan </t>
  </si>
  <si>
    <t xml:space="preserve">Se aperturaron 40 proceso sancionatorio </t>
  </si>
  <si>
    <t xml:space="preserve">Se adelantado dos procesos de contratacion del plan de compras </t>
  </si>
  <si>
    <t>Se solicito  mediante correo electronico usuario y clave para ingresar  a SIGEP los funcionarios Que se vincularon a partir del mes de abril de 2019</t>
  </si>
  <si>
    <t>Se ha publicado en la pagina web: resoluciones, planes, informes, notificaciones por aviso entre otros.</t>
  </si>
  <si>
    <t>Se está a la espera de las correcciones y aprobacion de la información clasificada y reservada para realizar las publicaciones en Datos Abiertos, se esta verficando la nueva guia de Datos Abiertos</t>
  </si>
  <si>
    <t>se envio por correo electronico a los funcionarios y se publico en la cartelera de la entidad parte de las politicas de seguridad de la información</t>
  </si>
  <si>
    <t>Se publicó en la pagina web en la sección de Planes TI, el Plan de Seguridad de la Información.</t>
  </si>
  <si>
    <t>TERCER   TRIMESTRE</t>
  </si>
  <si>
    <t xml:space="preserve"> CUARTO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</si>
</sst>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C0A]d\-mmm;@"/>
  </numFmts>
  <fonts count="17" x14ac:knownFonts="1">
    <font>
      <sz val="11"/>
      <color theme="1"/>
      <name val="Calibri"/>
      <family val="2"/>
      <scheme val="minor"/>
    </font>
    <font>
      <sz val="11"/>
      <color theme="1"/>
      <name val="Calibri"/>
      <family val="2"/>
      <scheme val="minor"/>
    </font>
    <font>
      <sz val="11"/>
      <name val="Calibri"/>
      <family val="2"/>
      <scheme val="minor"/>
    </font>
    <font>
      <sz val="11"/>
      <name val="Arial"/>
      <family val="2"/>
    </font>
    <font>
      <sz val="11"/>
      <color theme="1"/>
      <name val="Arial"/>
      <family val="2"/>
    </font>
    <font>
      <b/>
      <sz val="11"/>
      <color theme="0"/>
      <name val="Calibri"/>
      <family val="2"/>
      <scheme val="minor"/>
    </font>
    <font>
      <sz val="10"/>
      <name val="Arial"/>
      <family val="2"/>
    </font>
    <font>
      <b/>
      <sz val="11"/>
      <color theme="0"/>
      <name val="Arial"/>
      <family val="2"/>
    </font>
    <font>
      <sz val="12"/>
      <color theme="1"/>
      <name val="Calibri"/>
      <family val="2"/>
      <scheme val="minor"/>
    </font>
    <font>
      <sz val="14"/>
      <color theme="1"/>
      <name val="Arial"/>
      <family val="2"/>
    </font>
    <font>
      <u/>
      <sz val="11"/>
      <color theme="10"/>
      <name val="Calibri"/>
      <family val="2"/>
      <scheme val="minor"/>
    </font>
    <font>
      <b/>
      <sz val="11"/>
      <name val="Calibri"/>
      <family val="2"/>
      <scheme val="minor"/>
    </font>
    <font>
      <sz val="10"/>
      <color theme="1"/>
      <name val="Arial"/>
      <family val="2"/>
    </font>
    <font>
      <sz val="11"/>
      <color rgb="FFFF0000"/>
      <name val="Calibri"/>
      <family val="2"/>
      <scheme val="minor"/>
    </font>
    <font>
      <sz val="12"/>
      <name val="Calibri"/>
      <family val="2"/>
      <scheme val="minor"/>
    </font>
    <font>
      <sz val="9"/>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6"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cellStyleXfs>
  <cellXfs count="195">
    <xf numFmtId="0" fontId="0" fillId="0" borderId="0" xfId="0"/>
    <xf numFmtId="9" fontId="0" fillId="0" borderId="0" xfId="1" applyFont="1"/>
    <xf numFmtId="0" fontId="0" fillId="0" borderId="0" xfId="0" applyAlignment="1">
      <alignment horizontal="right"/>
    </xf>
    <xf numFmtId="0" fontId="0" fillId="0" borderId="0" xfId="0" applyAlignment="1">
      <alignment horizontal="center" wrapText="1"/>
    </xf>
    <xf numFmtId="9" fontId="3" fillId="3" borderId="1" xfId="1" applyFont="1" applyFill="1" applyBorder="1" applyAlignment="1">
      <alignment horizontal="right" vertical="center" wrapText="1"/>
    </xf>
    <xf numFmtId="0" fontId="5" fillId="2" borderId="2" xfId="0" applyFont="1" applyFill="1" applyBorder="1" applyAlignment="1">
      <alignment horizontal="center" vertical="center"/>
    </xf>
    <xf numFmtId="9" fontId="5" fillId="2" borderId="1" xfId="1" applyFont="1" applyFill="1" applyBorder="1" applyAlignment="1">
      <alignment horizontal="center" vertical="center" wrapText="1"/>
    </xf>
    <xf numFmtId="9" fontId="5" fillId="2" borderId="2" xfId="1" applyFont="1" applyFill="1" applyBorder="1" applyAlignment="1">
      <alignment horizontal="center" vertical="center" wrapText="1"/>
    </xf>
    <xf numFmtId="0" fontId="5" fillId="2" borderId="2" xfId="0" applyFont="1" applyFill="1" applyBorder="1" applyAlignment="1">
      <alignment horizontal="center" vertical="center" wrapText="1"/>
    </xf>
    <xf numFmtId="164" fontId="5" fillId="2" borderId="2"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wrapText="1"/>
    </xf>
    <xf numFmtId="0" fontId="3" fillId="0" borderId="3" xfId="0" applyFont="1" applyFill="1" applyBorder="1" applyAlignment="1">
      <alignment vertical="center" wrapText="1"/>
    </xf>
    <xf numFmtId="0" fontId="3"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0" fillId="0" borderId="1" xfId="0" applyFill="1" applyBorder="1" applyAlignment="1">
      <alignment vertical="center" wrapText="1"/>
    </xf>
    <xf numFmtId="0" fontId="3" fillId="0" borderId="1" xfId="0" applyFont="1" applyFill="1" applyBorder="1" applyAlignment="1">
      <alignment wrapText="1"/>
    </xf>
    <xf numFmtId="14" fontId="6" fillId="0" borderId="1" xfId="0" applyNumberFormat="1" applyFont="1" applyFill="1" applyBorder="1" applyAlignment="1">
      <alignment horizontal="right" vertical="center"/>
    </xf>
    <xf numFmtId="0" fontId="6" fillId="0" borderId="1" xfId="0" applyFont="1" applyFill="1" applyBorder="1" applyAlignment="1">
      <alignment vertical="center" wrapText="1"/>
    </xf>
    <xf numFmtId="0" fontId="3" fillId="0" borderId="1" xfId="0" applyFont="1" applyFill="1" applyBorder="1" applyAlignment="1">
      <alignment horizontal="center" wrapText="1"/>
    </xf>
    <xf numFmtId="0" fontId="3" fillId="0" borderId="3" xfId="0" applyFont="1" applyFill="1" applyBorder="1" applyAlignment="1">
      <alignment wrapText="1"/>
    </xf>
    <xf numFmtId="0" fontId="0" fillId="0" borderId="1" xfId="0" applyFill="1" applyBorder="1"/>
    <xf numFmtId="0" fontId="0" fillId="0" borderId="1" xfId="0" applyBorder="1" applyAlignment="1">
      <alignment vertical="center" wrapText="1"/>
    </xf>
    <xf numFmtId="0" fontId="0" fillId="0" borderId="0" xfId="0" applyAlignment="1">
      <alignment horizontal="left"/>
    </xf>
    <xf numFmtId="0" fontId="0" fillId="0" borderId="0" xfId="0" applyAlignment="1">
      <alignment wrapText="1"/>
    </xf>
    <xf numFmtId="0" fontId="0" fillId="4" borderId="0" xfId="0" applyFill="1"/>
    <xf numFmtId="165" fontId="0" fillId="0" borderId="0" xfId="0" applyNumberFormat="1"/>
    <xf numFmtId="9" fontId="0" fillId="0" borderId="0" xfId="1" applyFont="1" applyAlignment="1">
      <alignment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165" fontId="7" fillId="5" borderId="1" xfId="0" applyNumberFormat="1" applyFont="1" applyFill="1" applyBorder="1" applyAlignment="1">
      <alignment horizontal="center" vertical="center"/>
    </xf>
    <xf numFmtId="9" fontId="7" fillId="5" borderId="1" xfId="1" applyFont="1" applyFill="1" applyBorder="1" applyAlignment="1">
      <alignment horizontal="center" vertical="center" wrapText="1"/>
    </xf>
    <xf numFmtId="0" fontId="0" fillId="0" borderId="1" xfId="0" applyBorder="1" applyAlignment="1">
      <alignment vertical="center"/>
    </xf>
    <xf numFmtId="165" fontId="0" fillId="0" borderId="1" xfId="0" applyNumberFormat="1" applyBorder="1" applyAlignment="1">
      <alignment vertical="center"/>
    </xf>
    <xf numFmtId="9" fontId="0" fillId="0" borderId="1" xfId="1" applyFont="1" applyBorder="1" applyAlignment="1">
      <alignment vertical="center" wrapText="1"/>
    </xf>
    <xf numFmtId="0" fontId="0" fillId="0" borderId="1" xfId="0" applyFont="1" applyBorder="1" applyAlignment="1">
      <alignment vertical="center"/>
    </xf>
    <xf numFmtId="0" fontId="0" fillId="0" borderId="1" xfId="0" applyFont="1" applyBorder="1" applyAlignment="1">
      <alignment vertical="center" wrapText="1"/>
    </xf>
    <xf numFmtId="165" fontId="0" fillId="0" borderId="1" xfId="0" applyNumberFormat="1" applyFont="1" applyBorder="1" applyAlignment="1">
      <alignment vertical="center"/>
    </xf>
    <xf numFmtId="9" fontId="0" fillId="0" borderId="1" xfId="1" applyFont="1" applyFill="1" applyBorder="1" applyAlignment="1">
      <alignment horizontal="right" wrapText="1"/>
    </xf>
    <xf numFmtId="9" fontId="0" fillId="0" borderId="1" xfId="1" applyFont="1" applyFill="1" applyBorder="1" applyAlignment="1">
      <alignment wrapText="1"/>
    </xf>
    <xf numFmtId="9" fontId="0" fillId="0" borderId="0" xfId="0" applyNumberFormat="1"/>
    <xf numFmtId="14" fontId="0" fillId="0" borderId="0" xfId="0" applyNumberFormat="1"/>
    <xf numFmtId="9" fontId="8" fillId="0" borderId="1" xfId="1" applyFont="1" applyFill="1" applyBorder="1" applyAlignment="1">
      <alignment horizontal="center" vertical="center"/>
    </xf>
    <xf numFmtId="0" fontId="9" fillId="0" borderId="0" xfId="0" pivotButton="1" applyFont="1"/>
    <xf numFmtId="0" fontId="9" fillId="0" borderId="0" xfId="0" applyFont="1" applyBorder="1" applyAlignment="1">
      <alignment horizontal="left"/>
    </xf>
    <xf numFmtId="0" fontId="9" fillId="0" borderId="0" xfId="0" applyFont="1" applyAlignment="1">
      <alignment horizontal="left"/>
    </xf>
    <xf numFmtId="0" fontId="0" fillId="0" borderId="0" xfId="0" applyAlignment="1">
      <alignment horizontal="center" vertical="center" wrapText="1"/>
    </xf>
    <xf numFmtId="0" fontId="0" fillId="0" borderId="0" xfId="0" pivotButton="1"/>
    <xf numFmtId="9" fontId="0" fillId="0" borderId="1" xfId="1" applyFont="1" applyFill="1" applyBorder="1" applyAlignment="1">
      <alignment horizontal="center" vertical="center"/>
    </xf>
    <xf numFmtId="0" fontId="5" fillId="0" borderId="2" xfId="0" applyFont="1" applyFill="1" applyBorder="1" applyAlignment="1">
      <alignment horizontal="center" vertical="center"/>
    </xf>
    <xf numFmtId="9" fontId="5" fillId="0" borderId="2" xfId="1" applyFont="1" applyFill="1" applyBorder="1" applyAlignment="1">
      <alignment horizontal="center" vertical="center" wrapText="1"/>
    </xf>
    <xf numFmtId="0" fontId="0" fillId="0" borderId="0" xfId="0" applyFill="1"/>
    <xf numFmtId="0" fontId="3" fillId="0" borderId="3" xfId="0" applyFont="1" applyFill="1" applyBorder="1" applyAlignment="1">
      <alignment horizontal="left" vertical="center" wrapText="1"/>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9" fontId="3" fillId="0" borderId="1" xfId="2" applyNumberFormat="1" applyFont="1" applyFill="1" applyBorder="1" applyAlignment="1">
      <alignment horizontal="center" vertical="center" wrapText="1"/>
    </xf>
    <xf numFmtId="9" fontId="3"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left" vertical="center" wrapText="1"/>
    </xf>
    <xf numFmtId="9" fontId="3" fillId="0" borderId="1" xfId="2" applyNumberFormat="1" applyFont="1" applyFill="1" applyBorder="1" applyAlignment="1">
      <alignment vertical="center"/>
    </xf>
    <xf numFmtId="9" fontId="3" fillId="0" borderId="1" xfId="1"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9" fontId="3" fillId="0" borderId="1" xfId="2" applyNumberFormat="1" applyFont="1" applyFill="1" applyBorder="1"/>
    <xf numFmtId="9" fontId="3" fillId="0" borderId="1" xfId="1" applyNumberFormat="1" applyFont="1" applyFill="1" applyBorder="1"/>
    <xf numFmtId="0" fontId="2" fillId="0" borderId="1" xfId="0" applyFont="1" applyFill="1" applyBorder="1"/>
    <xf numFmtId="0" fontId="3" fillId="0" borderId="1" xfId="0" applyFont="1" applyFill="1" applyBorder="1" applyAlignment="1">
      <alignment horizontal="right" vertical="center" wrapText="1"/>
    </xf>
    <xf numFmtId="9" fontId="3" fillId="0" borderId="1" xfId="1" applyNumberFormat="1" applyFont="1" applyFill="1" applyBorder="1" applyAlignment="1">
      <alignment vertical="center"/>
    </xf>
    <xf numFmtId="9" fontId="3" fillId="0" borderId="1" xfId="1" applyFont="1" applyFill="1" applyBorder="1" applyAlignment="1">
      <alignment vertical="center" wrapText="1"/>
    </xf>
    <xf numFmtId="14" fontId="3" fillId="0" borderId="1" xfId="0" applyNumberFormat="1" applyFont="1" applyFill="1" applyBorder="1" applyAlignment="1">
      <alignment horizontal="right" vertical="center"/>
    </xf>
    <xf numFmtId="0" fontId="10" fillId="0" borderId="1" xfId="3" applyFill="1" applyBorder="1" applyAlignment="1">
      <alignment vertical="center" wrapText="1"/>
    </xf>
    <xf numFmtId="14" fontId="3" fillId="0" borderId="1" xfId="0" applyNumberFormat="1" applyFont="1" applyFill="1" applyBorder="1" applyAlignment="1">
      <alignment horizontal="right" vertical="center" wrapText="1"/>
    </xf>
    <xf numFmtId="0" fontId="3" fillId="0" borderId="2" xfId="0" applyFont="1" applyFill="1" applyBorder="1" applyAlignment="1">
      <alignment vertical="center" wrapText="1"/>
    </xf>
    <xf numFmtId="164" fontId="2" fillId="0" borderId="1" xfId="0" applyNumberFormat="1" applyFont="1" applyFill="1" applyBorder="1" applyAlignment="1">
      <alignment horizontal="center" vertical="center"/>
    </xf>
    <xf numFmtId="9" fontId="0" fillId="0" borderId="1" xfId="1" applyNumberFormat="1" applyFont="1" applyFill="1" applyBorder="1"/>
    <xf numFmtId="9" fontId="3" fillId="0" borderId="1" xfId="1" applyFont="1" applyFill="1" applyBorder="1" applyAlignment="1">
      <alignment horizontal="right" vertical="center" wrapText="1"/>
    </xf>
    <xf numFmtId="9" fontId="11" fillId="0" borderId="1" xfId="1" applyFont="1" applyFill="1" applyBorder="1" applyAlignment="1">
      <alignment horizontal="righ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1" xfId="0" applyFont="1" applyFill="1" applyBorder="1" applyAlignment="1">
      <alignment horizontal="left" vertical="center"/>
    </xf>
    <xf numFmtId="14" fontId="0" fillId="0" borderId="1" xfId="0" applyNumberFormat="1" applyBorder="1" applyAlignment="1">
      <alignment horizontal="right" vertical="center"/>
    </xf>
    <xf numFmtId="0" fontId="0" fillId="0" borderId="1" xfId="0" applyBorder="1" applyAlignment="1">
      <alignment horizontal="center" wrapText="1"/>
    </xf>
    <xf numFmtId="0" fontId="0" fillId="0" borderId="1" xfId="0" applyBorder="1"/>
    <xf numFmtId="9" fontId="0" fillId="0" borderId="1" xfId="2" applyNumberFormat="1" applyFont="1" applyBorder="1"/>
    <xf numFmtId="9" fontId="0" fillId="0" borderId="1" xfId="1" applyNumberFormat="1" applyFont="1" applyBorder="1"/>
    <xf numFmtId="9" fontId="0" fillId="0" borderId="1" xfId="1" applyFont="1" applyBorder="1"/>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Border="1" applyAlignment="1">
      <alignment wrapText="1"/>
    </xf>
    <xf numFmtId="0" fontId="2" fillId="0" borderId="6" xfId="0" applyFont="1" applyFill="1" applyBorder="1" applyAlignment="1">
      <alignment horizontal="left" vertical="center" wrapText="1"/>
    </xf>
    <xf numFmtId="0" fontId="0" fillId="0" borderId="4" xfId="0" applyFill="1" applyBorder="1" applyAlignment="1">
      <alignment horizontal="left" vertical="center" wrapText="1"/>
    </xf>
    <xf numFmtId="14" fontId="2" fillId="0" borderId="1" xfId="0" applyNumberFormat="1" applyFont="1" applyFill="1" applyBorder="1" applyAlignment="1">
      <alignment horizontal="right" vertical="center"/>
    </xf>
    <xf numFmtId="9" fontId="2" fillId="0" borderId="1" xfId="1" applyFont="1" applyFill="1" applyBorder="1"/>
    <xf numFmtId="9" fontId="14" fillId="0" borderId="1" xfId="1" applyFont="1" applyFill="1" applyBorder="1" applyAlignment="1">
      <alignment horizontal="center"/>
    </xf>
    <xf numFmtId="0" fontId="2" fillId="0" borderId="2" xfId="0" applyFont="1" applyFill="1" applyBorder="1" applyAlignment="1">
      <alignment wrapText="1"/>
    </xf>
    <xf numFmtId="14" fontId="2" fillId="0" borderId="1" xfId="0" applyNumberFormat="1" applyFont="1" applyFill="1" applyBorder="1" applyAlignment="1">
      <alignment vertical="center"/>
    </xf>
    <xf numFmtId="9" fontId="2" fillId="0" borderId="1" xfId="1" applyFont="1" applyFill="1" applyBorder="1" applyAlignment="1">
      <alignment horizontal="center"/>
    </xf>
    <xf numFmtId="0" fontId="2" fillId="0" borderId="4" xfId="0" applyFont="1" applyFill="1" applyBorder="1" applyAlignment="1">
      <alignment horizontal="left" vertical="center" wrapText="1"/>
    </xf>
    <xf numFmtId="0" fontId="2" fillId="0" borderId="1" xfId="0" applyFont="1" applyFill="1" applyBorder="1" applyAlignment="1">
      <alignment horizontal="left" wrapText="1"/>
    </xf>
    <xf numFmtId="14" fontId="2" fillId="0" borderId="1" xfId="0" applyNumberFormat="1" applyFont="1" applyFill="1" applyBorder="1" applyAlignment="1">
      <alignment horizontal="center" vertical="center"/>
    </xf>
    <xf numFmtId="0" fontId="0" fillId="0" borderId="1" xfId="0" applyFill="1" applyBorder="1" applyAlignment="1">
      <alignment horizontal="left" vertical="center" wrapText="1"/>
    </xf>
    <xf numFmtId="9" fontId="13" fillId="0" borderId="1" xfId="1" applyFont="1" applyFill="1" applyBorder="1"/>
    <xf numFmtId="0" fontId="0" fillId="0" borderId="1" xfId="0" applyFill="1" applyBorder="1" applyAlignment="1">
      <alignment vertical="center"/>
    </xf>
    <xf numFmtId="0" fontId="2" fillId="0" borderId="1" xfId="0" applyFont="1" applyFill="1" applyBorder="1" applyAlignment="1">
      <alignment wrapText="1"/>
    </xf>
    <xf numFmtId="0" fontId="3" fillId="0" borderId="1" xfId="0" applyFont="1" applyFill="1" applyBorder="1" applyAlignment="1">
      <alignment horizontal="left" vertical="top" wrapText="1"/>
    </xf>
    <xf numFmtId="14" fontId="3" fillId="0" borderId="5"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9" fontId="0" fillId="0" borderId="1" xfId="2" applyNumberFormat="1" applyFont="1" applyFill="1" applyBorder="1"/>
    <xf numFmtId="0" fontId="0" fillId="0" borderId="1" xfId="1" applyNumberFormat="1" applyFont="1" applyFill="1" applyBorder="1" applyAlignment="1">
      <alignment vertical="center" wrapText="1"/>
    </xf>
    <xf numFmtId="0" fontId="4" fillId="0" borderId="1" xfId="0" applyFont="1" applyBorder="1"/>
    <xf numFmtId="0" fontId="4" fillId="0" borderId="7" xfId="0" applyFont="1" applyBorder="1" applyAlignment="1">
      <alignment wrapText="1"/>
    </xf>
    <xf numFmtId="0" fontId="4" fillId="0" borderId="1" xfId="0" applyFont="1" applyBorder="1" applyAlignment="1">
      <alignment wrapText="1"/>
    </xf>
    <xf numFmtId="0" fontId="4" fillId="0" borderId="1" xfId="0" applyFont="1" applyBorder="1" applyAlignment="1">
      <alignment vertical="top"/>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Fill="1" applyBorder="1" applyAlignment="1">
      <alignment horizontal="center" vertical="center"/>
    </xf>
    <xf numFmtId="0" fontId="3" fillId="0" borderId="7"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9" fontId="0" fillId="0" borderId="1" xfId="2" applyNumberFormat="1" applyFont="1" applyBorder="1" applyAlignment="1">
      <alignment vertical="top"/>
    </xf>
    <xf numFmtId="9" fontId="0" fillId="0" borderId="1" xfId="1" applyNumberFormat="1" applyFont="1" applyBorder="1" applyAlignment="1">
      <alignment vertical="top" wrapText="1"/>
    </xf>
    <xf numFmtId="9" fontId="0" fillId="0" borderId="1" xfId="1" applyNumberFormat="1" applyFont="1" applyBorder="1" applyAlignment="1">
      <alignment vertical="top"/>
    </xf>
    <xf numFmtId="9" fontId="2" fillId="0" borderId="1" xfId="3" applyNumberFormat="1" applyFont="1" applyFill="1" applyBorder="1" applyAlignment="1">
      <alignment wrapText="1"/>
    </xf>
    <xf numFmtId="9" fontId="0" fillId="0" borderId="1" xfId="1" applyNumberFormat="1" applyFont="1" applyBorder="1" applyAlignment="1">
      <alignment horizontal="right" vertical="top"/>
    </xf>
    <xf numFmtId="9" fontId="0" fillId="0" borderId="1" xfId="1" applyFont="1" applyBorder="1" applyAlignment="1">
      <alignment wrapText="1"/>
    </xf>
    <xf numFmtId="0" fontId="3" fillId="0" borderId="7" xfId="0" applyFont="1" applyFill="1" applyBorder="1" applyAlignment="1">
      <alignment wrapText="1"/>
    </xf>
    <xf numFmtId="14"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3" fillId="0" borderId="7" xfId="0" applyFont="1" applyFill="1" applyBorder="1" applyAlignment="1">
      <alignment vertical="center" wrapText="1"/>
    </xf>
    <xf numFmtId="0" fontId="2" fillId="0" borderId="1" xfId="0" applyFont="1" applyBorder="1"/>
    <xf numFmtId="9" fontId="2" fillId="0" borderId="1" xfId="2" applyNumberFormat="1" applyFont="1" applyBorder="1" applyAlignment="1">
      <alignment vertical="top"/>
    </xf>
    <xf numFmtId="9" fontId="2" fillId="0" borderId="1" xfId="1" applyNumberFormat="1" applyFont="1" applyBorder="1" applyAlignment="1">
      <alignment vertical="top"/>
    </xf>
    <xf numFmtId="9" fontId="2" fillId="0" borderId="1" xfId="1" applyNumberFormat="1" applyFont="1" applyBorder="1"/>
    <xf numFmtId="14" fontId="0" fillId="0" borderId="1" xfId="0" applyNumberFormat="1" applyFill="1" applyBorder="1" applyAlignment="1">
      <alignment horizontal="right" vertical="center" wrapText="1"/>
    </xf>
    <xf numFmtId="0" fontId="0" fillId="0" borderId="1" xfId="0" applyFill="1" applyBorder="1" applyAlignment="1">
      <alignment horizontal="right" vertical="center" wrapText="1"/>
    </xf>
    <xf numFmtId="0" fontId="0" fillId="0" borderId="4" xfId="0" applyFill="1" applyBorder="1" applyAlignment="1">
      <alignment vertical="center"/>
    </xf>
    <xf numFmtId="14" fontId="0" fillId="0" borderId="4" xfId="0" applyNumberFormat="1" applyFill="1" applyBorder="1" applyAlignment="1">
      <alignment horizontal="right" vertical="center"/>
    </xf>
    <xf numFmtId="0" fontId="0" fillId="0" borderId="4" xfId="0" applyFill="1" applyBorder="1" applyAlignment="1">
      <alignment horizontal="right" vertical="center"/>
    </xf>
    <xf numFmtId="14" fontId="0" fillId="0" borderId="1" xfId="0" applyNumberFormat="1" applyBorder="1" applyAlignment="1">
      <alignment horizontal="right"/>
    </xf>
    <xf numFmtId="0" fontId="0" fillId="0" borderId="1" xfId="0" applyFill="1" applyBorder="1" applyAlignment="1">
      <alignment wrapText="1"/>
    </xf>
    <xf numFmtId="0" fontId="0" fillId="0" borderId="1" xfId="0" applyFill="1" applyBorder="1" applyAlignment="1">
      <alignment vertical="top" wrapText="1"/>
    </xf>
    <xf numFmtId="0" fontId="2" fillId="0" borderId="1" xfId="0" applyFont="1" applyBorder="1" applyAlignment="1">
      <alignment wrapText="1"/>
    </xf>
    <xf numFmtId="9" fontId="2" fillId="0" borderId="1" xfId="3" applyNumberFormat="1" applyFont="1" applyBorder="1" applyAlignment="1">
      <alignment wrapText="1"/>
    </xf>
    <xf numFmtId="0" fontId="2" fillId="0" borderId="1" xfId="3" applyFont="1" applyBorder="1" applyAlignment="1">
      <alignment wrapText="1"/>
    </xf>
    <xf numFmtId="9" fontId="2" fillId="0" borderId="1" xfId="1" applyFont="1" applyBorder="1" applyAlignment="1">
      <alignment wrapText="1"/>
    </xf>
    <xf numFmtId="0" fontId="0" fillId="0" borderId="0" xfId="0" applyBorder="1"/>
    <xf numFmtId="9" fontId="0" fillId="0" borderId="0" xfId="1" applyFont="1" applyBorder="1"/>
    <xf numFmtId="9" fontId="9" fillId="0" borderId="0" xfId="0" applyNumberFormat="1" applyFont="1" applyBorder="1"/>
    <xf numFmtId="9" fontId="9" fillId="0" borderId="0" xfId="0" applyNumberFormat="1" applyFont="1"/>
    <xf numFmtId="0" fontId="9" fillId="0" borderId="0" xfId="0" applyFont="1" applyAlignment="1">
      <alignment wrapText="1"/>
    </xf>
    <xf numFmtId="9" fontId="0" fillId="0" borderId="0" xfId="0" applyNumberFormat="1" applyAlignment="1">
      <alignment wrapText="1"/>
    </xf>
    <xf numFmtId="0" fontId="5" fillId="0" borderId="2" xfId="0" applyFont="1" applyFill="1" applyBorder="1" applyAlignment="1">
      <alignment horizontal="center" vertical="center" wrapText="1"/>
    </xf>
    <xf numFmtId="0" fontId="2" fillId="0" borderId="1" xfId="3" applyFont="1" applyFill="1" applyBorder="1" applyAlignment="1">
      <alignment vertical="center" wrapText="1"/>
    </xf>
    <xf numFmtId="9" fontId="3" fillId="3" borderId="1" xfId="1" applyNumberFormat="1" applyFont="1" applyFill="1" applyBorder="1" applyAlignment="1">
      <alignment horizontal="right" vertical="center" wrapText="1"/>
    </xf>
    <xf numFmtId="9" fontId="15" fillId="0" borderId="1" xfId="1" applyFont="1" applyFill="1" applyBorder="1" applyAlignment="1">
      <alignment horizontal="right" wrapText="1"/>
    </xf>
    <xf numFmtId="9" fontId="16" fillId="0" borderId="1" xfId="1" applyFont="1" applyFill="1" applyBorder="1" applyAlignment="1">
      <alignment horizontal="right" wrapText="1"/>
    </xf>
    <xf numFmtId="9" fontId="0" fillId="0" borderId="1" xfId="2" applyNumberFormat="1" applyFont="1" applyFill="1" applyBorder="1" applyAlignment="1">
      <alignment vertical="center" wrapText="1"/>
    </xf>
    <xf numFmtId="9" fontId="0" fillId="0" borderId="1" xfId="1" applyNumberFormat="1" applyFont="1" applyFill="1" applyBorder="1" applyAlignment="1">
      <alignment vertical="center" wrapText="1"/>
    </xf>
    <xf numFmtId="9" fontId="0" fillId="0" borderId="1" xfId="1" applyNumberFormat="1" applyFont="1" applyFill="1" applyBorder="1" applyAlignment="1">
      <alignment horizontal="center" vertical="center"/>
    </xf>
    <xf numFmtId="0" fontId="0" fillId="0" borderId="1" xfId="1" applyNumberFormat="1" applyFont="1" applyFill="1" applyBorder="1" applyAlignment="1">
      <alignment horizontal="center" wrapText="1"/>
    </xf>
    <xf numFmtId="9" fontId="0" fillId="0" borderId="1" xfId="1" applyFont="1" applyBorder="1" applyAlignment="1">
      <alignment horizontal="center" wrapText="1"/>
    </xf>
    <xf numFmtId="9" fontId="0" fillId="0" borderId="1" xfId="1" applyNumberFormat="1" applyFont="1" applyBorder="1" applyAlignment="1">
      <alignment vertical="center"/>
    </xf>
    <xf numFmtId="9" fontId="0" fillId="0" borderId="1" xfId="1" applyNumberFormat="1" applyFont="1" applyBorder="1" applyAlignment="1">
      <alignment vertical="center" wrapText="1"/>
    </xf>
    <xf numFmtId="9" fontId="0" fillId="0" borderId="1" xfId="2" applyNumberFormat="1" applyFont="1" applyBorder="1" applyAlignment="1">
      <alignment vertical="center" wrapText="1"/>
    </xf>
    <xf numFmtId="9" fontId="0" fillId="0" borderId="1" xfId="1" applyFont="1" applyFill="1" applyBorder="1" applyAlignment="1">
      <alignment vertical="center"/>
    </xf>
    <xf numFmtId="9" fontId="8" fillId="0" borderId="1" xfId="1" applyFont="1" applyFill="1" applyBorder="1" applyAlignment="1">
      <alignment vertical="center"/>
    </xf>
    <xf numFmtId="9" fontId="0" fillId="0" borderId="0" xfId="2" applyNumberFormat="1" applyFont="1" applyBorder="1"/>
    <xf numFmtId="9" fontId="0" fillId="0" borderId="0" xfId="1" applyNumberFormat="1" applyFont="1" applyBorder="1"/>
    <xf numFmtId="9" fontId="3" fillId="0" borderId="2" xfId="1" applyFont="1" applyFill="1" applyBorder="1" applyAlignment="1">
      <alignment horizontal="center" vertical="center"/>
    </xf>
    <xf numFmtId="9" fontId="3" fillId="0" borderId="1" xfId="1" applyFont="1" applyFill="1" applyBorder="1" applyAlignment="1">
      <alignment horizontal="center" vertical="center"/>
    </xf>
    <xf numFmtId="9" fontId="3" fillId="3" borderId="1" xfId="1" applyFont="1" applyFill="1" applyBorder="1" applyAlignment="1">
      <alignment horizontal="right" vertical="center" wrapText="1"/>
    </xf>
    <xf numFmtId="9" fontId="0" fillId="0" borderId="1" xfId="1" applyNumberFormat="1" applyFont="1" applyFill="1" applyBorder="1"/>
    <xf numFmtId="0" fontId="0" fillId="0" borderId="1" xfId="0" applyFill="1" applyBorder="1" applyAlignment="1">
      <alignment wrapText="1"/>
    </xf>
    <xf numFmtId="9" fontId="3" fillId="3" borderId="1" xfId="1" applyFont="1" applyFill="1" applyBorder="1" applyAlignment="1">
      <alignment horizontal="right" vertical="center" wrapText="1"/>
    </xf>
    <xf numFmtId="9" fontId="0" fillId="0" borderId="1" xfId="1" applyNumberFormat="1" applyFont="1" applyFill="1" applyBorder="1"/>
    <xf numFmtId="0" fontId="0" fillId="0" borderId="1" xfId="0" applyFill="1" applyBorder="1" applyAlignment="1">
      <alignment vertical="top" wrapText="1"/>
    </xf>
    <xf numFmtId="9" fontId="3" fillId="3" borderId="1" xfId="1" applyFont="1" applyFill="1" applyBorder="1" applyAlignment="1">
      <alignment horizontal="right" vertical="center" wrapText="1"/>
    </xf>
    <xf numFmtId="9" fontId="0" fillId="0" borderId="1" xfId="1" applyNumberFormat="1" applyFont="1" applyBorder="1"/>
    <xf numFmtId="9" fontId="0" fillId="0" borderId="1" xfId="1" applyFont="1" applyBorder="1" applyAlignment="1">
      <alignment wrapText="1"/>
    </xf>
    <xf numFmtId="9" fontId="3" fillId="3" borderId="1" xfId="1" applyFont="1" applyFill="1" applyBorder="1" applyAlignment="1">
      <alignment horizontal="right" vertical="center" wrapText="1"/>
    </xf>
    <xf numFmtId="9" fontId="0" fillId="0" borderId="1" xfId="1" applyNumberFormat="1" applyFont="1" applyBorder="1"/>
    <xf numFmtId="9" fontId="0" fillId="0" borderId="1" xfId="1" applyFont="1" applyBorder="1" applyAlignment="1">
      <alignment wrapText="1"/>
    </xf>
    <xf numFmtId="9" fontId="0" fillId="0" borderId="1" xfId="2" applyNumberFormat="1" applyFont="1" applyBorder="1"/>
    <xf numFmtId="9" fontId="3" fillId="3" borderId="1" xfId="1" applyFont="1" applyFill="1" applyBorder="1" applyAlignment="1">
      <alignment horizontal="right" vertical="center" wrapText="1"/>
    </xf>
    <xf numFmtId="9" fontId="3" fillId="0" borderId="1" xfId="1" applyFont="1" applyFill="1" applyBorder="1" applyAlignment="1">
      <alignment vertical="center" wrapText="1"/>
    </xf>
    <xf numFmtId="9" fontId="0" fillId="0" borderId="1" xfId="1" applyNumberFormat="1" applyFont="1" applyBorder="1"/>
    <xf numFmtId="0" fontId="0" fillId="0" borderId="1" xfId="0" applyBorder="1" applyAlignment="1">
      <alignment wrapText="1"/>
    </xf>
    <xf numFmtId="9" fontId="0" fillId="0" borderId="1" xfId="2" applyNumberFormat="1" applyFont="1" applyBorder="1"/>
  </cellXfs>
  <cellStyles count="4">
    <cellStyle name="Hipervínculo" xfId="3" builtinId="8"/>
    <cellStyle name="Millares" xfId="2" builtinId="3"/>
    <cellStyle name="Normal" xfId="0" builtinId="0"/>
    <cellStyle name="Porcentaje" xfId="1" builtinId="5"/>
  </cellStyles>
  <dxfs count="26">
    <dxf>
      <alignment wrapText="1" readingOrder="0"/>
    </dxf>
    <dxf>
      <numFmt numFmtId="13" formatCode="0%"/>
    </dxf>
    <dxf>
      <numFmt numFmtId="13" formatCode="0%"/>
    </dxf>
    <dxf>
      <numFmt numFmtId="13" formatCode="0%"/>
    </dxf>
    <dxf>
      <numFmt numFmtId="13" formatCode="0%"/>
    </dxf>
    <dxf>
      <numFmt numFmtId="13" formatCode="0%"/>
    </dxf>
    <dxf>
      <numFmt numFmtId="13" formatCode="0%"/>
    </dxf>
    <dxf>
      <font>
        <b val="0"/>
      </font>
    </dxf>
    <dxf>
      <font>
        <name val="Arial"/>
        <scheme val="none"/>
      </font>
    </dxf>
    <dxf>
      <font>
        <sz val="14"/>
      </font>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wrapText="1"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numFmt numFmtId="13" formatCode="0%"/>
    </dxf>
    <dxf>
      <numFmt numFmtId="13" formatCode="0%"/>
    </dxf>
    <dxf>
      <numFmt numFmtId="166" formatCode="d/mm/yyyy"/>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SEGUIMIENTO P. ANTICORRUPCI&#211;N'!A1"/><Relationship Id="rId1" Type="http://schemas.openxmlformats.org/officeDocument/2006/relationships/hyperlink" Target="#'PLAN ACCI&#211;N'!A1"/><Relationship Id="rId5" Type="http://schemas.openxmlformats.org/officeDocument/2006/relationships/hyperlink" Target="#'PLAN ANTICORRUPCION'!A1"/><Relationship Id="rId4" Type="http://schemas.openxmlformats.org/officeDocument/2006/relationships/hyperlink" Target="#'SEGUIMIENTO P. DE ACCION '!A1"/></Relationships>
</file>

<file path=xl/drawings/drawing1.xml><?xml version="1.0" encoding="utf-8"?>
<xdr:wsDr xmlns:xdr="http://schemas.openxmlformats.org/drawingml/2006/spreadsheetDrawing" xmlns:a="http://schemas.openxmlformats.org/drawingml/2006/main">
  <xdr:twoCellAnchor>
    <xdr:from>
      <xdr:col>2</xdr:col>
      <xdr:colOff>7943</xdr:colOff>
      <xdr:row>7</xdr:row>
      <xdr:rowOff>133377</xdr:rowOff>
    </xdr:from>
    <xdr:to>
      <xdr:col>6</xdr:col>
      <xdr:colOff>206375</xdr:colOff>
      <xdr:row>9</xdr:row>
      <xdr:rowOff>114327</xdr:rowOff>
    </xdr:to>
    <xdr:sp macro="" textlink="">
      <xdr:nvSpPr>
        <xdr:cNvPr id="2" name="1 Rectángulo">
          <a:hlinkClick xmlns:r="http://schemas.openxmlformats.org/officeDocument/2006/relationships" r:id="rId1"/>
        </xdr:cNvPr>
        <xdr:cNvSpPr/>
      </xdr:nvSpPr>
      <xdr:spPr>
        <a:xfrm>
          <a:off x="1468443" y="1466877"/>
          <a:ext cx="3119432" cy="361950"/>
        </a:xfrm>
        <a:prstGeom prst="rect">
          <a:avLst/>
        </a:prstGeom>
        <a:solidFill>
          <a:schemeClr val="accent3">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Arial Black" pitchFamily="34" charset="0"/>
            </a:rPr>
            <a:t>PLAN DE ACCIÓN</a:t>
          </a:r>
          <a:r>
            <a:rPr lang="es-CO" sz="1100" baseline="0">
              <a:solidFill>
                <a:sysClr val="windowText" lastClr="000000"/>
              </a:solidFill>
              <a:latin typeface="Arial Black" pitchFamily="34" charset="0"/>
            </a:rPr>
            <a:t> 2018</a:t>
          </a:r>
        </a:p>
      </xdr:txBody>
    </xdr:sp>
    <xdr:clientData/>
  </xdr:twoCellAnchor>
  <xdr:twoCellAnchor>
    <xdr:from>
      <xdr:col>1</xdr:col>
      <xdr:colOff>722289</xdr:colOff>
      <xdr:row>15</xdr:row>
      <xdr:rowOff>39722</xdr:rowOff>
    </xdr:from>
    <xdr:to>
      <xdr:col>6</xdr:col>
      <xdr:colOff>206375</xdr:colOff>
      <xdr:row>16</xdr:row>
      <xdr:rowOff>174659</xdr:rowOff>
    </xdr:to>
    <xdr:sp macro="" textlink="">
      <xdr:nvSpPr>
        <xdr:cNvPr id="3" name="2 Rectángulo">
          <a:hlinkClick xmlns:r="http://schemas.openxmlformats.org/officeDocument/2006/relationships" r:id="rId2"/>
        </xdr:cNvPr>
        <xdr:cNvSpPr/>
      </xdr:nvSpPr>
      <xdr:spPr>
        <a:xfrm>
          <a:off x="1452539" y="2897222"/>
          <a:ext cx="3135336" cy="325437"/>
        </a:xfrm>
        <a:prstGeom prst="rect">
          <a:avLst/>
        </a:prstGeom>
        <a:solidFill>
          <a:schemeClr val="accent3">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latin typeface="Arial Black" pitchFamily="34" charset="0"/>
            </a:rPr>
            <a:t>SEGUIMIENTO</a:t>
          </a:r>
          <a:r>
            <a:rPr lang="es-CO" sz="1100" b="1" baseline="0">
              <a:solidFill>
                <a:sysClr val="windowText" lastClr="000000"/>
              </a:solidFill>
              <a:latin typeface="Arial Black" pitchFamily="34" charset="0"/>
            </a:rPr>
            <a:t> P. ANTICORRUPCIÓN</a:t>
          </a:r>
          <a:r>
            <a:rPr lang="es-CO" sz="1100" b="1">
              <a:solidFill>
                <a:sysClr val="windowText" lastClr="000000"/>
              </a:solidFill>
            </a:rPr>
            <a:t> </a:t>
          </a:r>
          <a:endParaRPr lang="es-CO" sz="1100" b="1">
            <a:solidFill>
              <a:sysClr val="windowText" lastClr="000000"/>
            </a:solidFill>
            <a:latin typeface="Arial Black" pitchFamily="34" charset="0"/>
          </a:endParaRPr>
        </a:p>
      </xdr:txBody>
    </xdr:sp>
    <xdr:clientData/>
  </xdr:twoCellAnchor>
  <xdr:twoCellAnchor editAs="oneCell">
    <xdr:from>
      <xdr:col>1</xdr:col>
      <xdr:colOff>55563</xdr:colOff>
      <xdr:row>0</xdr:row>
      <xdr:rowOff>1</xdr:rowOff>
    </xdr:from>
    <xdr:to>
      <xdr:col>6</xdr:col>
      <xdr:colOff>523876</xdr:colOff>
      <xdr:row>6</xdr:row>
      <xdr:rowOff>63501</xdr:rowOff>
    </xdr:to>
    <xdr:pic>
      <xdr:nvPicPr>
        <xdr:cNvPr id="5" name="4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5813" y="1"/>
          <a:ext cx="4119563" cy="1206500"/>
        </a:xfrm>
        <a:prstGeom prst="rect">
          <a:avLst/>
        </a:prstGeom>
      </xdr:spPr>
    </xdr:pic>
    <xdr:clientData/>
  </xdr:twoCellAnchor>
  <xdr:twoCellAnchor>
    <xdr:from>
      <xdr:col>1</xdr:col>
      <xdr:colOff>723866</xdr:colOff>
      <xdr:row>10</xdr:row>
      <xdr:rowOff>128558</xdr:rowOff>
    </xdr:from>
    <xdr:to>
      <xdr:col>6</xdr:col>
      <xdr:colOff>198437</xdr:colOff>
      <xdr:row>12</xdr:row>
      <xdr:rowOff>72995</xdr:rowOff>
    </xdr:to>
    <xdr:sp macro="" textlink="">
      <xdr:nvSpPr>
        <xdr:cNvPr id="8" name="7 Rectángulo">
          <a:hlinkClick xmlns:r="http://schemas.openxmlformats.org/officeDocument/2006/relationships" r:id="rId4"/>
        </xdr:cNvPr>
        <xdr:cNvSpPr/>
      </xdr:nvSpPr>
      <xdr:spPr>
        <a:xfrm>
          <a:off x="1454116" y="2033558"/>
          <a:ext cx="3125821" cy="325437"/>
        </a:xfrm>
        <a:prstGeom prst="rect">
          <a:avLst/>
        </a:prstGeom>
        <a:solidFill>
          <a:schemeClr val="accent3">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latin typeface="Arial Black" pitchFamily="34" charset="0"/>
            </a:rPr>
            <a:t>SEGUIMIENTO</a:t>
          </a:r>
          <a:r>
            <a:rPr lang="es-CO" sz="1100" b="1" baseline="0">
              <a:solidFill>
                <a:sysClr val="windowText" lastClr="000000"/>
              </a:solidFill>
              <a:latin typeface="Arial Black" pitchFamily="34" charset="0"/>
            </a:rPr>
            <a:t> PLAN DE ACCIÓN</a:t>
          </a:r>
          <a:r>
            <a:rPr lang="es-CO" sz="1100" b="1">
              <a:solidFill>
                <a:sysClr val="windowText" lastClr="000000"/>
              </a:solidFill>
            </a:rPr>
            <a:t> </a:t>
          </a:r>
          <a:endParaRPr lang="es-CO" sz="1100" b="1">
            <a:solidFill>
              <a:sysClr val="windowText" lastClr="000000"/>
            </a:solidFill>
            <a:latin typeface="Arial Black" pitchFamily="34" charset="0"/>
          </a:endParaRPr>
        </a:p>
      </xdr:txBody>
    </xdr:sp>
    <xdr:clientData/>
  </xdr:twoCellAnchor>
  <xdr:twoCellAnchor>
    <xdr:from>
      <xdr:col>2</xdr:col>
      <xdr:colOff>9522</xdr:colOff>
      <xdr:row>12</xdr:row>
      <xdr:rowOff>166767</xdr:rowOff>
    </xdr:from>
    <xdr:to>
      <xdr:col>6</xdr:col>
      <xdr:colOff>198438</xdr:colOff>
      <xdr:row>14</xdr:row>
      <xdr:rowOff>147717</xdr:rowOff>
    </xdr:to>
    <xdr:sp macro="" textlink="">
      <xdr:nvSpPr>
        <xdr:cNvPr id="9" name="8 Rectángulo">
          <a:hlinkClick xmlns:r="http://schemas.openxmlformats.org/officeDocument/2006/relationships" r:id="rId5"/>
        </xdr:cNvPr>
        <xdr:cNvSpPr/>
      </xdr:nvSpPr>
      <xdr:spPr>
        <a:xfrm>
          <a:off x="1470022" y="2452767"/>
          <a:ext cx="3109916" cy="361950"/>
        </a:xfrm>
        <a:prstGeom prst="rect">
          <a:avLst/>
        </a:prstGeom>
        <a:solidFill>
          <a:schemeClr val="accent3">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Arial Black" pitchFamily="34" charset="0"/>
            </a:rPr>
            <a:t>PLAN ANTICORRUPCIÓN </a:t>
          </a:r>
          <a:endParaRPr lang="es-CO" sz="1100" baseline="0">
            <a:solidFill>
              <a:sysClr val="windowText" lastClr="000000"/>
            </a:solidFill>
            <a:latin typeface="Arial Black"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Isabel Sofia" refreshedDate="43489.714244907409" createdVersion="4" refreshedVersion="5" minRefreshableVersion="3" recordCount="14">
  <cacheSource type="worksheet">
    <worksheetSource ref="A1:J15" sheet="PLAN ANTICORRUPCION"/>
  </cacheSource>
  <cacheFields count="10">
    <cacheField name="COMPONENTE" numFmtId="0">
      <sharedItems/>
    </cacheField>
    <cacheField name="PROCESO" numFmtId="0">
      <sharedItems count="5">
        <s v="Dirección"/>
        <s v="Participación Ciudadana"/>
        <s v="Secretaria General"/>
        <s v="Financiera Y Administrativa"/>
        <s v="Control Fiscal"/>
      </sharedItems>
    </cacheField>
    <cacheField name="ACTIVIDAD" numFmtId="0">
      <sharedItems count="16" longText="1">
        <s v="seguimiento al cumplimiento de políticas institucionales"/>
        <s v="Base de datos que genere alertas tempranas para el vencimiento de términos de las PQRD"/>
        <s v="crear alerta que recuerden la publicación de la información en el SECOP"/>
        <s v="Solicitar a tiempo los actos administrativos generados en cada dependencias"/>
        <s v="Atender y Tramitar las PQRD allegadas al grupo de control fiscal "/>
        <s v="Tramitar oportunamente las PQRD allegadas a la entidad"/>
        <s v="Gestionar ante la alta dirección mecanismos que permitan al ciudadano hacer seguimiento al estado de sus PQRSD de forma fácil y oportuna"/>
        <s v="100% de los procedimientos de las entidad establecidos y  publicados a través de la página institucional"/>
        <s v="Actualización y  Modernización de la página institucional acorde a Gobierno en línea"/>
        <s v="Realizar rendición de cuentas a la comunidad Vigencia 2016 y 2017"/>
        <s v="Divulgar a la ciudadanía los canales dispuestos para su atención"/>
        <s v="Capacitación al personal sobre la cultura del servicio al ciudadano"/>
        <s v="Divulgación de los tramites, resoluciones y servicios de la entidad a través de la página web "/>
        <s v="capacitación  a funcionarios públicos, líderes comunitarios, veedores ciudadanos y comunidad en general en ley 1712 ley de transparencia y acceso a la información en los municipios de Jurado, Litoral del San Juan, Unión Panamericana, Sipí,  Bajo Baudo,   Carmen de Atrato, Rio Quito y Quibdó"/>
        <s v="crear alertar que recuerden la publicación de la información en el SECOP" u="1"/>
        <s v="Capacitación al personalsobre la cultura del servicio al ciudadano" u="1"/>
      </sharedItems>
    </cacheField>
    <cacheField name="META" numFmtId="0">
      <sharedItems/>
    </cacheField>
    <cacheField name="INDICADOR" numFmtId="0">
      <sharedItems/>
    </cacheField>
    <cacheField name="FECHA" numFmtId="165">
      <sharedItems containsSemiMixedTypes="0" containsNonDate="0" containsDate="1" containsString="0" minDate="2018-03-30T00:00:00" maxDate="2019-01-01T00:00:00"/>
    </cacheField>
    <cacheField name="PRIMER CUATRIMESTRE" numFmtId="9">
      <sharedItems containsString="0" containsBlank="1" containsNumber="1" minValue="0" maxValue="0.25" count="3">
        <n v="0.25"/>
        <n v="0"/>
        <m/>
      </sharedItems>
    </cacheField>
    <cacheField name="SEGUNDO CUATRIMESTRE" numFmtId="9">
      <sharedItems containsString="0" containsBlank="1" containsNumber="1" minValue="0" maxValue="0.25"/>
    </cacheField>
    <cacheField name="TERCER CUATRIMESTRE" numFmtId="9">
      <sharedItems containsString="0" containsBlank="1" containsNumber="1" minValue="0.45" maxValue="1" count="5">
        <n v="0.5"/>
        <n v="0.75"/>
        <n v="0.45"/>
        <n v="1"/>
        <m/>
      </sharedItems>
    </cacheField>
    <cacheField name="TOTAL AVANCE" numFmtId="9">
      <sharedItems containsSemiMixedTypes="0" containsString="0" containsNumb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dmin" refreshedDate="43815.728602199073" createdVersion="4" refreshedVersion="4" minRefreshableVersion="3" recordCount="56">
  <cacheSource type="worksheet">
    <worksheetSource ref="A1:O57" sheet="PLAN ACCIÓN"/>
  </cacheSource>
  <cacheFields count="15">
    <cacheField name="OBJETIVOS ESTRATÉGICOS" numFmtId="0">
      <sharedItems count="7">
        <s v="FORTALECIMIENTO INSTITUCIONAL"/>
        <s v="FORTALECIMIENTO DE LA PARTICIPACION CIUDADANA"/>
        <s v="INSTRUMENTACIÓN,  EVALUACIÓN Y SEGUIMIENTO DEL CONTROL INSTITUCIONAL"/>
        <s v="FORTALECIMIENTO DE CONTROL FISCAL "/>
        <s v="FORTALECIMIENTO DE RESPONSABILIDAD  FISCAL, SANCIONATORIO Y COBRO COACTIVO"/>
        <s v="FORTALECIMIENTO DE PROCESOS SANCIONATORIOS" u="1"/>
        <s v="FORTALECIMIENTO DE RESPONSABILIDAD FISCAL, SANCIONATORIO Y COBRO COACTIVO" u="1"/>
      </sharedItems>
    </cacheField>
    <cacheField name="PROGRAMA" numFmtId="0">
      <sharedItems/>
    </cacheField>
    <cacheField name="PROYECTO" numFmtId="0">
      <sharedItems/>
    </cacheField>
    <cacheField name="ACTIVIDAD" numFmtId="0">
      <sharedItems count="57">
        <s v="Gestionar convenios, alianzas estratégicas, comités interinstitucionales "/>
        <s v="Mantener y gestionar  convenios con universidades"/>
        <s v="Taller para sujetos o puntos de control"/>
        <s v="Seguimiento a la implementación de pólitcas y planes institucionales "/>
        <s v="Realizar Audiencias Públicas de  rendición de cuentas a la comunidad Vigencia 2019"/>
        <s v="Divulgar el Informe de Gestión a traves de redes sociales o  boletines impresos"/>
        <s v="Taller a personeros y contralores escolares electos del municipio de Atrato, Lloro, Certegui, Rio Sucio Y Acandi"/>
        <s v="Capacitacion  a funcionarios publicos, lideres comunitarios, veedores ciudadanos y comunidad en general en ley 1712 ley de trasnparencia y acceso a la informacion en los municipios de Atrato, Lloro, Certegui, Rio Sucio Y Acandi"/>
        <s v="Tramitar oportunamento las peticiones quejas reclamos y denuncias"/>
        <s v="Taller con lideres comunitarios, presidentes de las juntas de accion comunal y comunidad y general en los municipio de de Atrato, Lloro, Certegui, Rio Sucio Y Acandi"/>
        <s v="Capacitación a Contralor Comunitario de los municipios de Atrato, Lloro, Certegui, Rio Sucio Y Acandi"/>
        <s v="Seguimiento mensual a las PQRD"/>
        <s v="Realizar oportunamente las encuestas de satisfaccion de respuestas oportuna de las PQRD y realizar tabulacion para mirar el grado de satisfaccion de las respuestas"/>
        <s v="Realizar un Plan de Auditorias por dependencias"/>
        <s v="Informes de segumiento a los Planes de Mejoramiento internos y externos"/>
        <s v="Seguimiento y Evaluación al cumplimiento de los diferentes planes Institucionales"/>
        <s v="Seguimiento del Plan Anticorrupción y Atención al Ciudadano para la vigencia 2019"/>
        <s v="Seguimiento a la Implementación del Manual de Autocontrol"/>
        <s v="Realizar el Informe FURAG II, Informe pormenorizado de C.I e informe de verificación y seguimiento a las PQRS"/>
        <s v="Evaluar y hacer seguimiento constantemente a los riesgos establecidos por cada dependencia"/>
        <s v="Elaborar 1 Plan General de Auditorias (PGA)"/>
        <s v="Lograr un cumplimiento del 100% de las Auditorías Programadas a los entes de control,  de acuerdo al PGA, durante la vigencia 2019."/>
        <s v="Lograr que el 100% de los Hallazgos Trasladados a otras instancias no sean devueltos. Durante la vigencia 2019."/>
        <s v="Lograr que el 100% de los Informes Definitivos sean Publicados en la página Institucional."/>
        <s v="Lograr la revisión y Notificación del 20% de las cuentas  rendidas por los sujetos y puntos de control. "/>
        <s v="Lograr el 100%  de la formulación y presentación del informe Ambiental y Macro Fiscal vigencia 2018, a la Asamblea del Chocó."/>
        <s v="Atender y Tramitar las Quejas y Reclamos allegadas al grupo de control fiscal. "/>
        <s v="Lograr  confiabilidad   de los informes de auditoria."/>
        <s v="averiguación de bienes de los presuntos responsables fiscales, con el propósito de decretar y practicar medidas cautelares "/>
        <s v="Adelantar los procesos de responsabilidad fiscal, conforme a los terminos legales con la finalidad de evitar el fenómeno jurídico de prescripción."/>
        <s v="Aperturar de manera eficaz y oportuna los Hallazgos fiscales  remitidos  por las Oficinas competentes con la finalidad de evitar el fenómeno jurídico de la caducidad"/>
        <s v="Consolidar trimestralmente los valores recaudados durante el trámite del proceso y los fallos con Responsabilidad Fiscal "/>
        <s v="Implementacion de un plan de imagen corporativa y comunicación "/>
        <s v="Divulgacion de los tramites, resoluciones y servicios de la entidad a traves de la página web "/>
        <s v="Recaudar el 90% de las cuotas de fiscalización "/>
        <s v="Lograr que el recaudo por transferencias del nivel central sea el 100% de lo presupuestado"/>
        <s v="Gestionar los recursos necesarios para realizar los pagos que adeuda la Gobernación del chocó, a los Fondos de Pensiones de los funcionarios de la Contraloría"/>
        <s v="Realizar inventario de la institución  en forma permanente"/>
        <s v="Conciliar los libros de bancos y presupuestos con los contables"/>
        <s v="Preparar mensualmente sus estados contables "/>
        <s v="Publicación de Información de la Entidad en datos abiertos en el sitio web www.datos.gov.co"/>
        <s v="Divulgar las políticas, buenas prácticas o directrices relacionadas con seguridad de la información"/>
        <s v="Publicar la política de seguridad de la información en la sección de Transparencia y acceso a la información de su sitio Web oficial "/>
        <s v="Gestionar el desarrollo de actividades del_x000a_plan de bienestar social e_x000a_incentivos "/>
        <s v="Publicar en sitio web y/o intranet, la información requerida de acuerdo a la política editorial"/>
        <s v="Realizar las evaluaciones medicas ocupacionales"/>
        <s v="Lograr que los funcionarios de la entidad reciban como mínimo un promedio de 40 horas de capacitación, durante la vigencia"/>
        <s v="Realizar Jornadas de Promoción y Prevención de accidentes y enfermedades de origen_x000a_profesional y común"/>
        <s v="formular e Implementar_x000a_medias de sistema de gestión y seguridad  de salud en el trabajo"/>
        <s v="Gestionar la realización de la evaluacion del desempeño de los funcionarios y todas las actividades subsiguientes al resultado de esta"/>
        <s v="Implementar  el programa de gestión documental"/>
        <s v="Tramitar el 100% de los asuntos jurídicos que deba atender la entidad (Derechos de petición, urgencias manifiestas, procesos administrativos sancionatorio y grados de consulta de responsabilidad fiscal lo mismo que asuntos ante tribunales y similares"/>
        <s v="Ejecutar eficiente y eficazmente los procesos  sancionatorios aperturados."/>
        <s v="liderar el 100% de los procesos de contratación llevados acabo durante la vigencia "/>
        <s v="Medición y Atención del clima organizacional"/>
        <s v="Actualización en el SIGEP de la relación de funcionarios de la Entidad"/>
        <s v="Lograr que el 100% de los Hallazgos Fiscales se  trasladen en el tiempo establecido en el PGA, en la vigencia 2019." u="1"/>
      </sharedItems>
    </cacheField>
    <cacheField name="META Y/O PRODUCTO PROGRAMADO" numFmtId="0">
      <sharedItems/>
    </cacheField>
    <cacheField name="FECHA" numFmtId="0">
      <sharedItems containsDate="1" containsMixedTypes="1" minDate="2019-01-31T00:00:00" maxDate="2020-01-01T00:00:00"/>
    </cacheField>
    <cacheField name="INDICADOR" numFmtId="0">
      <sharedItems/>
    </cacheField>
    <cacheField name="PROCESO" numFmtId="0">
      <sharedItems count="7">
        <s v="DIRECCIÓN"/>
        <s v="PARTICIPACIÓN CIUDADANA"/>
        <s v="CONTROL INTERNO"/>
        <s v="CONTROL FISCAL"/>
        <s v="RESPONSABILIDAD FISCAL "/>
        <s v="FINANCIERA Y ADMINISTRATIVA"/>
        <s v="SECRETARIA GENERAL"/>
      </sharedItems>
    </cacheField>
    <cacheField name="RESPONSABLE" numFmtId="0">
      <sharedItems count="11">
        <s v="Contralora"/>
        <s v="Control Interno"/>
        <s v="participacion ciudadana"/>
        <s v="Sistemas"/>
        <s v="oficina de participacion ciudadana"/>
        <s v="participacion ciudadana y Contralor"/>
        <s v="CONTROL FISCAL"/>
        <s v="Responsabilidad Fiscal y Control fiscal"/>
        <s v="Responsabilidad Fiscal"/>
        <s v="Financiera y Administrativa"/>
        <s v="Secretario General"/>
      </sharedItems>
    </cacheField>
    <cacheField name="META Y/O PRODUCTO REALIZADO" numFmtId="0">
      <sharedItems containsBlank="1" longText="1"/>
    </cacheField>
    <cacheField name="PRIMER TRIMESTRE" numFmtId="9">
      <sharedItems containsSemiMixedTypes="0" containsString="0" containsNumber="1" minValue="0" maxValue="1"/>
    </cacheField>
    <cacheField name="SEGUNDO TRIMESTRE" numFmtId="9">
      <sharedItems containsSemiMixedTypes="0" containsString="0" containsNumber="1" minValue="0" maxValue="1"/>
    </cacheField>
    <cacheField name="TERCER TRIMESTRE" numFmtId="9">
      <sharedItems containsSemiMixedTypes="0" containsString="0" containsNumber="1" minValue="0" maxValue="0.6"/>
    </cacheField>
    <cacheField name="CUARTO TRIMESTRE" numFmtId="0">
      <sharedItems containsNonDate="0" containsString="0" containsBlank="1"/>
    </cacheField>
    <cacheField name="TOTAL AVANCE" numFmtId="9">
      <sharedItems containsSemiMixedTypes="0" containsString="0"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MAPA DE RIESGOS"/>
    <x v="0"/>
    <x v="0"/>
    <s v="4 seguimientos"/>
    <s v="Seguimientos realizados/ seguimientos programados *100"/>
    <d v="2018-12-31T00:00:00"/>
    <x v="0"/>
    <n v="0.25"/>
    <x v="0"/>
    <n v="1"/>
  </r>
  <r>
    <s v="MAPA DE RIESGOS"/>
    <x v="1"/>
    <x v="1"/>
    <s v="1 base de datos"/>
    <s v="base de datos realizada / base de datos programada *100"/>
    <d v="2018-12-31T00:00:00"/>
    <x v="0"/>
    <n v="0"/>
    <x v="1"/>
    <n v="1"/>
  </r>
  <r>
    <s v="MAPA DE RIESGOS"/>
    <x v="2"/>
    <x v="2"/>
    <s v="1 base de datos con alertas"/>
    <s v="base de datos realizada / base de datos programada *100"/>
    <d v="2018-12-31T00:00:00"/>
    <x v="0"/>
    <n v="0.25"/>
    <x v="0"/>
    <n v="1"/>
  </r>
  <r>
    <s v="MAPA DE RIESGOS"/>
    <x v="3"/>
    <x v="3"/>
    <s v="100% de los actos administrativos publicados "/>
    <s v="Información generada / Información cargada"/>
    <d v="2018-12-31T00:00:00"/>
    <x v="0"/>
    <n v="0.25"/>
    <x v="2"/>
    <n v="0.95"/>
  </r>
  <r>
    <s v="ESTRATEGIAS  ANTITRÁMITES"/>
    <x v="4"/>
    <x v="4"/>
    <s v="100% de las Quejas tramitadas"/>
    <s v="N° de quejas allegadas/N° de quejas tramitadas"/>
    <d v="2018-12-31T00:00:00"/>
    <x v="0"/>
    <n v="0.25"/>
    <x v="0"/>
    <n v="1"/>
  </r>
  <r>
    <s v="ESTRATEGIAS  ANTITRÁMITES"/>
    <x v="1"/>
    <x v="5"/>
    <s v="100% de las PQRD al día con sus respectivas actuaciones al año"/>
    <s v="N° PQRD recibidas/N° de PQRD tramitadas"/>
    <d v="2018-12-31T00:00:00"/>
    <x v="0"/>
    <n v="0.25"/>
    <x v="0"/>
    <n v="1"/>
  </r>
  <r>
    <s v="ESTRATEGIAS  ANTITRÁMITES"/>
    <x v="1"/>
    <x v="6"/>
    <s v="1 notificación "/>
    <s v="N° notificaciones programadas/n° notificaciones realizadas *100"/>
    <d v="2018-03-30T00:00:00"/>
    <x v="1"/>
    <n v="0"/>
    <x v="3"/>
    <n v="1"/>
  </r>
  <r>
    <s v="ESTRATEGIAS  ANTITRÁMITES"/>
    <x v="3"/>
    <x v="7"/>
    <s v="100% de los procedimientos establecidos y publicados"/>
    <s v="procedimientos programados /n° de procesos con procedimientos realizados"/>
    <d v="2018-12-31T00:00:00"/>
    <x v="0"/>
    <n v="0.25"/>
    <x v="2"/>
    <n v="0.95"/>
  </r>
  <r>
    <s v="RENDICIÓN DE CUENTAS"/>
    <x v="3"/>
    <x v="8"/>
    <s v="50% actualizada"/>
    <s v="Pagina Institucional"/>
    <d v="2018-12-31T00:00:00"/>
    <x v="0"/>
    <n v="0.25"/>
    <x v="2"/>
    <n v="0.95"/>
  </r>
  <r>
    <s v="RENDICIÓN DE CUENTAS"/>
    <x v="1"/>
    <x v="9"/>
    <s v="2 rendiciones de cuenta"/>
    <s v="Nº de rendiciones programadas / Nº de rendiciones realizadas"/>
    <d v="2018-12-31T00:00:00"/>
    <x v="1"/>
    <n v="0"/>
    <x v="3"/>
    <n v="1"/>
  </r>
  <r>
    <s v="ATENCIÓN AL CIUDADANO"/>
    <x v="3"/>
    <x v="10"/>
    <s v="100% de trámites y servicios divulgados"/>
    <s v="Informe y página web"/>
    <d v="2018-12-31T00:00:00"/>
    <x v="0"/>
    <n v="0.25"/>
    <x v="2"/>
    <n v="0.95"/>
  </r>
  <r>
    <s v="ATENCIÓN AL CIUDADANO"/>
    <x v="0"/>
    <x v="11"/>
    <s v="1 capacitación"/>
    <s v="Capacitaciones programadas/ capacitaciones realizadas"/>
    <d v="2018-12-31T00:00:00"/>
    <x v="2"/>
    <m/>
    <x v="4"/>
    <n v="0"/>
  </r>
  <r>
    <s v="MECANISMOS PARA LA TRANSPARENCIA Y ACCESO A LA INFORMACIÓN "/>
    <x v="3"/>
    <x v="12"/>
    <s v="100% de los tramites divulgados"/>
    <s v="Pagina Institucional"/>
    <d v="2018-12-31T00:00:00"/>
    <x v="0"/>
    <n v="0.25"/>
    <x v="0"/>
    <n v="1"/>
  </r>
  <r>
    <s v="MECANISMOS PARA LA TRANSPARENCIA Y ACCESO A LA INFORMACIÓN "/>
    <x v="1"/>
    <x v="13"/>
    <s v="8 Capacitaciones"/>
    <s v="Nº de capacitaciones programadas/Nº  de capacitaciones realizadas *100"/>
    <d v="2018-12-31T00:00:00"/>
    <x v="0"/>
    <n v="0.25"/>
    <x v="0"/>
    <n v="1"/>
  </r>
</pivotCacheRecords>
</file>

<file path=xl/pivotCache/pivotCacheRecords2.xml><?xml version="1.0" encoding="utf-8"?>
<pivotCacheRecords xmlns="http://schemas.openxmlformats.org/spreadsheetml/2006/main" xmlns:r="http://schemas.openxmlformats.org/officeDocument/2006/relationships" count="56">
  <r>
    <x v="0"/>
    <s v=" Realizar Alianzas Interinstitucionales Con Entes nacionales y territoriales"/>
    <s v="Gestionar convenios, alianzas estratégicas, comités interinstitucionales y  con el fin de realizar auditorías conjuntas y asociaciones orientadas al mejoramiento del control fiscal de los recursos del departamento."/>
    <x v="0"/>
    <s v="1 Convenio"/>
    <s v="31-12-2019"/>
    <s v="Nº de convenios programados/Nº de convenios ejecutados"/>
    <x v="0"/>
    <x v="0"/>
    <m/>
    <n v="1"/>
    <n v="0"/>
    <n v="0"/>
    <m/>
    <n v="1"/>
  </r>
  <r>
    <x v="0"/>
    <s v=" Realizar Alianzas Interinstitucionales Con Entes nacionales y territoriales"/>
    <s v="Mantener y gestionar  convenios permanentes con universidades públicas y privadas  de la región."/>
    <x v="1"/>
    <s v="1 Convenio"/>
    <s v="31-12-2019"/>
    <s v="solicitudes enviadas a las instituciones"/>
    <x v="0"/>
    <x v="0"/>
    <m/>
    <n v="1"/>
    <n v="0"/>
    <n v="0"/>
    <m/>
    <n v="1"/>
  </r>
  <r>
    <x v="1"/>
    <s v="Promover el ejercicio de la participación ciudadana"/>
    <s v="Promover y Fomentar la participación ciudadana y control social a través de capacitaciones (virtuales o presenciales) y difusión acerca de todos los mecanismos legales existentes "/>
    <x v="2"/>
    <s v="1 taller para sujetos o puntos de control "/>
    <s v="31-12-2019"/>
    <s v="Nº de talleres programados/Nº  de talleres realizadas"/>
    <x v="0"/>
    <x v="0"/>
    <m/>
    <n v="0"/>
    <n v="1"/>
    <n v="0"/>
    <m/>
    <n v="1"/>
  </r>
  <r>
    <x v="2"/>
    <s v="Fortalecimiento del sistema de planeación y seguimiento institucional"/>
    <s v="Elaboración de informes de medición por año"/>
    <x v="3"/>
    <s v="4 seguimientos"/>
    <s v="31-12-2019"/>
    <s v="N° seguimientos  programados/Nº seguimientos realizados"/>
    <x v="0"/>
    <x v="1"/>
    <m/>
    <n v="0"/>
    <n v="0.4"/>
    <n v="0.35"/>
    <m/>
    <n v="0.75"/>
  </r>
  <r>
    <x v="1"/>
    <s v=" Visibilizar los resultados de la gestión de control realizadas por la entidad"/>
    <s v=" Realizar rendición de cuentas anual"/>
    <x v="4"/>
    <s v="2 rendiciones de cuenta "/>
    <s v="junio y diciembre"/>
    <s v="Nº de rendiciones programadas / Nº de rendiciones realizadas* 100"/>
    <x v="1"/>
    <x v="2"/>
    <m/>
    <n v="0"/>
    <n v="0"/>
    <n v="0.5"/>
    <m/>
    <n v="0.5"/>
  </r>
  <r>
    <x v="1"/>
    <s v=" Visibilizar los resultados de la gestión de control realizadas por la entidad"/>
    <s v=" Realizar rendición de cuentas anual"/>
    <x v="5"/>
    <s v="2 divulgaciones de informe de gestión "/>
    <s v="junio y diciembre"/>
    <s v="N° de divulgaciones programadas /N° divulgaciones realizadas *100"/>
    <x v="1"/>
    <x v="3"/>
    <m/>
    <n v="0"/>
    <n v="0"/>
    <n v="0.5"/>
    <m/>
    <n v="0.5"/>
  </r>
  <r>
    <x v="1"/>
    <s v="Promover el ejercicio de la participación ciudadana"/>
    <s v="Promover la cultura de control fiscal en 10  instituciones educativas "/>
    <x v="6"/>
    <s v="5 talleres"/>
    <d v="2019-12-31T00:00:00"/>
    <s v="Nº de talleres programados/Nº  de talleres realizados *100"/>
    <x v="1"/>
    <x v="4"/>
    <m/>
    <n v="0.6"/>
    <n v="0"/>
    <n v="0"/>
    <m/>
    <n v="0.6"/>
  </r>
  <r>
    <x v="1"/>
    <s v="Promover el ejercicio de la participación ciudadana"/>
    <s v="Promover y Fomentar la participación ciudadana y control social a través de capacitaciones (virtuales o presenciales) y difusión acerca de todos los mecanismos legales existentes "/>
    <x v="7"/>
    <s v="5 talleres"/>
    <d v="2019-12-31T00:00:00"/>
    <s v="Nº de talleres programados/Nº  de talleres realizadas *100"/>
    <x v="1"/>
    <x v="4"/>
    <m/>
    <n v="0.6"/>
    <n v="0"/>
    <n v="0"/>
    <m/>
    <n v="0.6"/>
  </r>
  <r>
    <x v="1"/>
    <s v="Promover el ejercicio de la participación ciudadana"/>
    <s v="Tramitar oportunamento las peticiones quejas reclamos y denuncias"/>
    <x v="8"/>
    <s v="100% de las PQRD al dia con sus respectivas actuaciones al año"/>
    <d v="2019-12-31T00:00:00"/>
    <s v="N° PQRD recibidas/N° de PQRD tramitadas"/>
    <x v="1"/>
    <x v="2"/>
    <m/>
    <n v="0.25"/>
    <n v="0.25"/>
    <n v="0.25"/>
    <m/>
    <n v="0.75"/>
  </r>
  <r>
    <x v="1"/>
    <s v="Promover el ejercicio de la participación ciudadana"/>
    <s v="Promover el conocimiento de la Ley 850 y su normatividad reglamentaria en la ciudadanía y los servidores públicos."/>
    <x v="9"/>
    <s v="5 capacitaciones"/>
    <d v="2019-12-31T00:00:00"/>
    <s v="Nº de capacitaciones programadas/Nº capacitaciones ejecutadas"/>
    <x v="1"/>
    <x v="5"/>
    <m/>
    <n v="0.6"/>
    <n v="0"/>
    <n v="0"/>
    <m/>
    <n v="0.6"/>
  </r>
  <r>
    <x v="1"/>
    <s v="Dinamización de las veedurías ciudadanas "/>
    <s v="Promover la efectiva vinculación de los ciudadanos, y organizaciones civiles,  en los proyectos de gran impacto, políticas, planes y recursos de inversión pública"/>
    <x v="10"/>
    <s v="5 municipios promovidos"/>
    <d v="2019-12-31T00:00:00"/>
    <s v="Nº promociones programadas/ N° promociones realizadas"/>
    <x v="1"/>
    <x v="2"/>
    <m/>
    <n v="0.6"/>
    <n v="0"/>
    <n v="0"/>
    <m/>
    <n v="0.6"/>
  </r>
  <r>
    <x v="1"/>
    <s v="Promover el ejercicio de la participación ciudadana"/>
    <s v="Tramitar oportunamento las peticiones quejas reclamos y denuncias"/>
    <x v="11"/>
    <s v="seguimiento mensual a las PQRD"/>
    <d v="2019-12-31T00:00:00"/>
    <s v="N° seguimientos programados/N° seguimientos realizados *100"/>
    <x v="1"/>
    <x v="2"/>
    <m/>
    <n v="0.25"/>
    <n v="0.25"/>
    <n v="0.25"/>
    <m/>
    <n v="0.75"/>
  </r>
  <r>
    <x v="1"/>
    <s v="Promover el ejercicio de la participación ciudadana"/>
    <s v="Tramitar oportunamento las peticiones quejas reclamos y denuncias"/>
    <x v="12"/>
    <s v="ralizar 4 tabulacion de seguimiento "/>
    <d v="2019-12-31T00:00:00"/>
    <s v="N° seguimientos programados/N° seguimientos realizados *100"/>
    <x v="1"/>
    <x v="2"/>
    <m/>
    <n v="0.25"/>
    <n v="0.25"/>
    <n v="0.25"/>
    <m/>
    <n v="0.75"/>
  </r>
  <r>
    <x v="2"/>
    <s v="Fortalecimiento del sistema de planeación y seguimiento institucional"/>
    <s v="Fortalecer las auditorías internas."/>
    <x v="13"/>
    <s v="5 Auditorias"/>
    <d v="2019-12-31T00:00:00"/>
    <s v="N° auditorias realizadas/ N° de auditorias programadas"/>
    <x v="2"/>
    <x v="1"/>
    <s v="se realizo auditoria a la secretaria general "/>
    <n v="0.2"/>
    <n v="0.2"/>
    <n v="0.2"/>
    <m/>
    <n v="0.60000000000000009"/>
  </r>
  <r>
    <x v="2"/>
    <s v="Fortalecimiento del sistema de planeación y seguimiento institucional"/>
    <s v="Realizar seguimiento al plan de mejoramiento integral "/>
    <x v="14"/>
    <s v="2 Seguimientos"/>
    <d v="2019-12-31T00:00:00"/>
    <s v="N° de seguimientos realizados"/>
    <x v="2"/>
    <x v="1"/>
    <s v="se realizo seguimiento al plan de mejoramiento externo "/>
    <n v="0"/>
    <n v="0.25"/>
    <n v="0.45"/>
    <m/>
    <n v="0.7"/>
  </r>
  <r>
    <x v="2"/>
    <s v="Fortalecer el sistema de planeación institucional"/>
    <s v="Formular e implementar planes  institucionales (Plan de Acción, Compras, capacitación, Bienestar  Social, salud ocupacional,  de contingencia, capacitación a la comunidad), anuales"/>
    <x v="15"/>
    <s v="4 seguimientos"/>
    <d v="2019-12-31T00:00:00"/>
    <s v="N°planes institucionales realizados/N° planes Institucionales programados"/>
    <x v="2"/>
    <x v="1"/>
    <m/>
    <n v="0"/>
    <n v="0.2"/>
    <n v="0.5"/>
    <m/>
    <n v="0.7"/>
  </r>
  <r>
    <x v="2"/>
    <s v="Fortalecer el sistema de planeación institucional"/>
    <s v="Elaboración de planes"/>
    <x v="16"/>
    <s v=" Realizar 3 seguimientos al año"/>
    <d v="2019-12-31T00:00:00"/>
    <s v="N° de  seguimientos realizados"/>
    <x v="2"/>
    <x v="1"/>
    <m/>
    <n v="0"/>
    <n v="0.33"/>
    <n v="0.33"/>
    <m/>
    <n v="0.66"/>
  </r>
  <r>
    <x v="2"/>
    <s v="Fortalecimiento del sistema de planeación y seguimiento institucional"/>
    <s v="Estimular la cultura del Autocontrol"/>
    <x v="17"/>
    <s v="Seguimiento a las evaluciones de Autocontrol por cada dependencia trimestralmente"/>
    <d v="2019-12-31T00:00:00"/>
    <s v="N° de Evaluaciones programadas / N° de evaluaciones realizadas"/>
    <x v="2"/>
    <x v="1"/>
    <s v="se realizo evaluacion de auto control "/>
    <n v="0"/>
    <n v="0.33"/>
    <n v="0.33"/>
    <m/>
    <n v="0.66"/>
  </r>
  <r>
    <x v="2"/>
    <s v="Fortalecimiento del sistema de planeación y seguimiento institucional"/>
    <s v="Elaboración de informes de medición por año"/>
    <x v="18"/>
    <s v="1 informe anual, 3 informe pormenorizado de C.I y 2 informes de verificación y seguimiento de PQRS"/>
    <d v="2019-12-31T00:00:00"/>
    <s v="N° de informe realizados"/>
    <x v="2"/>
    <x v="1"/>
    <s v="se realizo informe pormenorizado "/>
    <n v="0.25"/>
    <n v="0.25"/>
    <n v="0.25"/>
    <m/>
    <n v="0.75"/>
  </r>
  <r>
    <x v="2"/>
    <s v="Fortalecimiento del sistema de planeación y seguimiento institucional"/>
    <s v="Seguimiento al Mapa de Riesgos"/>
    <x v="19"/>
    <s v="3 Evaluaciones y seguimientos a los riesgos por dependencias"/>
    <d v="2019-12-31T00:00:00"/>
    <s v="N° de evaluaciones y seguimientos realizados"/>
    <x v="2"/>
    <x v="1"/>
    <s v="se hizo seguimiento al mapa de riesgo "/>
    <n v="0"/>
    <n v="0.2"/>
    <n v="0.5"/>
    <m/>
    <n v="0.7"/>
  </r>
  <r>
    <x v="3"/>
    <s v="Ejercer el Control Fiscal de forma oportuna y con  calidad"/>
    <s v=" Elaborar y ejecutar el plan de Auditorias "/>
    <x v="20"/>
    <s v="1 plan"/>
    <d v="2019-01-31T00:00:00"/>
    <s v="planes programados/planes realizados *100"/>
    <x v="3"/>
    <x v="6"/>
    <m/>
    <n v="1"/>
    <n v="0"/>
    <n v="0"/>
    <m/>
    <n v="1"/>
  </r>
  <r>
    <x v="3"/>
    <s v="Ejercer el Control Fiscal de forma oportuna y con  calidad"/>
    <s v="Realizar 10 auditorías a los sujetos de control teniendo en cuenta  la gestión fiscal desde el punto vista legal"/>
    <x v="21"/>
    <s v="Cumpliimiento en un 100% del PGA"/>
    <d v="2019-12-31T00:00:00"/>
    <s v="(Nro. de auditoría  sin objeciones del ente auditado  / Nro. de informes notificados al ente auditado)*100"/>
    <x v="3"/>
    <x v="6"/>
    <m/>
    <n v="0.25"/>
    <n v="0.25"/>
    <n v="0.25"/>
    <m/>
    <n v="0.75"/>
  </r>
  <r>
    <x v="3"/>
    <s v="Ejercer el Control Fiscal de forma oportuna y con  calidad"/>
    <s v="Realizar 10 auditorías a los sujetos de control teniendo en cuenta  la gestión fiscal desde el punto vista legal"/>
    <x v="22"/>
    <s v="100% de los hallazgos traladados "/>
    <d v="2019-12-31T00:00:00"/>
    <s v="(Nro. total de hallazgos fiscales trasladados dentro del tiempo establecido / Nro. de hallazgos trasladados)*100"/>
    <x v="3"/>
    <x v="6"/>
    <m/>
    <n v="0.25"/>
    <n v="0.25"/>
    <n v="0.25"/>
    <m/>
    <n v="0.75"/>
  </r>
  <r>
    <x v="3"/>
    <s v="Ejercer el Control Fiscal de forma oportuna y con  calidad"/>
    <s v="Realizar 10 auditorías a los sujetos de control teniendo en cuenta  la gestión fiscal desde el punto vista legal"/>
    <x v="23"/>
    <s v="100% de informes publicados"/>
    <d v="2019-12-31T00:00:00"/>
    <s v="(Nro. Total de Informes Definitivos de Auditorias / Nro. de Informes de auditoría publicados)*100"/>
    <x v="3"/>
    <x v="6"/>
    <m/>
    <n v="0.25"/>
    <n v="0.25"/>
    <n v="0.25"/>
    <m/>
    <n v="0.75"/>
  </r>
  <r>
    <x v="3"/>
    <s v="Ejercer el Control Fiscal de forma oportuna y con  calidad"/>
    <s v="Revisar un 20% de la rendición de cuentas de los sujetos de control anual para evaluar la gestión "/>
    <x v="24"/>
    <s v="20% de las cuentas revisadas"/>
    <d v="2019-12-31T00:00:00"/>
    <s v="(Nro. de cuentas sujetos y puntos de control / Nro. de cuentas revisadas) *100"/>
    <x v="3"/>
    <x v="6"/>
    <m/>
    <n v="0.02"/>
    <n v="0"/>
    <n v="0"/>
    <m/>
    <n v="0.02"/>
  </r>
  <r>
    <x v="3"/>
    <s v="Ejercer el Control Fiscal de forma oportuna y con  calidad"/>
    <s v="Realizar 10 auditorías a los sujetos de control teniendo en cuenta  la gestión fiscal desde el punto vista legal."/>
    <x v="25"/>
    <s v="1 informe ambiental y 1 informe macrofiscal"/>
    <d v="2019-10-31T00:00:00"/>
    <s v="(Nro. de informes formulados / Nro. de informes notificados a la asamblea) *100"/>
    <x v="3"/>
    <x v="6"/>
    <m/>
    <n v="0"/>
    <n v="0.1"/>
    <n v="0"/>
    <m/>
    <n v="0.1"/>
  </r>
  <r>
    <x v="3"/>
    <s v="Ejercer el Control Fiscal de forma oportuna y con  calidad"/>
    <s v="Realizar 10 auditorías a los sujetos de control teniendo en cuenta  la gestión fiscal desde el punto vista legal."/>
    <x v="26"/>
    <s v="100% de las Quejas tramitadas"/>
    <d v="2019-12-31T00:00:00"/>
    <s v="N° de quejas allegadas/N° de quejas tramitadas"/>
    <x v="3"/>
    <x v="6"/>
    <m/>
    <n v="0.25"/>
    <n v="0.25"/>
    <n v="0.25"/>
    <m/>
    <n v="0.75"/>
  </r>
  <r>
    <x v="3"/>
    <s v="Ejercer el Control Fiscal de forma oportuna y con  calidad"/>
    <s v="Realizar Control de Calidad a los Informes de Auditoria. "/>
    <x v="27"/>
    <s v="100% de los Informes de Auditoria"/>
    <d v="2019-12-31T00:00:00"/>
    <s v="(Nro. de Informes de Auditoria / Nro. de Controles de Calidad) *100"/>
    <x v="3"/>
    <x v="6"/>
    <m/>
    <n v="0.25"/>
    <n v="0.25"/>
    <n v="0.25"/>
    <m/>
    <n v="0.75"/>
  </r>
  <r>
    <x v="4"/>
    <s v="Dinamizar de la dependendecia de responsabilidad fiscal"/>
    <s v="Realizar el tramite oportuno a los resultados del ejercicio de control fiscal"/>
    <x v="28"/>
    <s v="Decretar medidas Cautelares en aquellos proceso  que tengan información patrimonial positiva."/>
    <d v="2019-12-31T00:00:00"/>
    <s v="N° Procesos con Averiguación de bienes / N° de Procesos que ameritan decretar y practicar medidas cautelares"/>
    <x v="4"/>
    <x v="7"/>
    <m/>
    <n v="0.25"/>
    <n v="0"/>
    <n v="0"/>
    <m/>
    <n v="0.25"/>
  </r>
  <r>
    <x v="4"/>
    <s v="Dinamizar de la dependendecia de responsabilidad fiscal"/>
    <s v="Efectividad en los procesos de Responsabilidad Fiscal y Jurisdicción Coactiva, a través del cumplimiento oportuno de los terminos legales, orientada evitar la prescipción procesal. "/>
    <x v="29"/>
    <s v="Tramitar y Decidir en un 20%   los procesos de Responsabilidad Fiscal  de Conformidad con lo establecido en la ley 610 del 2000 y la ley 1474 de 2011"/>
    <d v="2019-12-31T00:00:00"/>
    <s v="N° Procesos de responsabilidad fiscal / N° de Procesos Tramitados y decididos  conforme a los términos establecidos por la Ley 610 de 2000 y la 1474 de 2011/ "/>
    <x v="4"/>
    <x v="8"/>
    <m/>
    <n v="0.15"/>
    <n v="0.25"/>
    <n v="0.25"/>
    <m/>
    <n v="0.65"/>
  </r>
  <r>
    <x v="4"/>
    <s v="Dinamizar de la dependendecia de responsabilidad fiscal"/>
    <s v="Efectividad en la Apertura de los procesos de Responsabilidad Fiscal,  a través del cumplimiento oportuno de los terminos legales, orientada evitar la  caducidad procesal. "/>
    <x v="30"/>
    <s v="Aperturar en un 80%   los Hallazgos fiscales remitidos  de Conformidad con lo establecido en la ley 610 del 2000 y la ley 1474 de 2011"/>
    <d v="2019-12-31T00:00:00"/>
    <s v="N° de Hallazgos remitidos / N° de Procesos Aperturados  conforme a los términos establecidos por la Ley 610 de 2000 y la 1474 de 2011/ "/>
    <x v="4"/>
    <x v="8"/>
    <m/>
    <n v="0.25"/>
    <n v="0.25"/>
    <n v="0.15"/>
    <m/>
    <n v="0.65"/>
  </r>
  <r>
    <x v="4"/>
    <s v="Dinamizar de la dependendecia de responsabilidad fiscal"/>
    <s v="Efectividad  en  la  recuperación  de  los  recursos públicos. "/>
    <x v="31"/>
    <s v="Gestion de recuperación  en un  4% de los  Procesos"/>
    <d v="2019-12-31T00:00:00"/>
    <s v="N° de procesos tramitados/ N° procesos con recaudo "/>
    <x v="4"/>
    <x v="8"/>
    <m/>
    <n v="0.25"/>
    <n v="0.25"/>
    <n v="0.25"/>
    <m/>
    <n v="0.75"/>
  </r>
  <r>
    <x v="0"/>
    <s v="Fortalecimiento de la imagen corporativa y comunicación "/>
    <s v="Fortalecimiento de la imagen corporativa y comunicación interna y externa"/>
    <x v="32"/>
    <s v="100% del plan  implementado"/>
    <d v="2019-12-31T00:00:00"/>
    <s v="Informe final de ejecución "/>
    <x v="5"/>
    <x v="3"/>
    <s v="La oficina de participación ciudadana a través de las capacitaciones a los contralores comunitarios y comunidad en general en los municipios de atrato, lloro y certegui, se encargan a su vez de vender la imagen de la Entidad, ademas de acuerdo al plan de imagen corporativa se viene utilizando el logotipo, el pie de pagina, ademas de la utilización del chaleco al realizar auditorias, capacitaciones y oros eventos de la Entidad."/>
    <n v="0.25"/>
    <n v="0.25"/>
    <n v="0.25"/>
    <m/>
    <n v="0.75"/>
  </r>
  <r>
    <x v="0"/>
    <s v="Modernización tecnológica "/>
    <s v="Implementar gobierno en linea"/>
    <x v="33"/>
    <s v="100% de los tramites divulgados"/>
    <d v="2019-12-31T00:00:00"/>
    <s v="Pagina Institucional "/>
    <x v="5"/>
    <x v="3"/>
    <s v="Se ha publicado en la pgina web: resoluciones, planes, informes, notificaciones por aviso entre otros."/>
    <n v="0.25"/>
    <n v="0.25"/>
    <n v="0.25"/>
    <m/>
    <n v="0.75"/>
  </r>
  <r>
    <x v="0"/>
    <s v="Ampliación de fuentes de financiamiento y sostenibilidad financiera de la entidad"/>
    <s v="Gestionar alternativas administrativas que fortalezcan las finanzas institucionales"/>
    <x v="34"/>
    <s v="Recaudo por cuotas de fiscalización"/>
    <d v="2019-12-31T00:00:00"/>
    <s v="Numero de cuotas programadas / Numero de cuotas pagadas"/>
    <x v="5"/>
    <x v="9"/>
    <m/>
    <n v="0"/>
    <n v="0.25"/>
    <n v="0"/>
    <m/>
    <n v="0.25"/>
  </r>
  <r>
    <x v="0"/>
    <s v="Gestionar  recursos que permitan sostenibilidad financiera de la entidad"/>
    <s v="Gestionar alternativas administrativas que fortalezcan las finanzas institucionales"/>
    <x v="35"/>
    <s v="Lograr que el recaudo por transferencias del nivel central sea el 100% de lo presupuestado"/>
    <d v="2019-12-31T00:00:00"/>
    <s v="Numero de transferencia programadas / numero de tranferencias recibidas"/>
    <x v="5"/>
    <x v="9"/>
    <m/>
    <n v="0.2"/>
    <n v="0.1"/>
    <n v="0.42"/>
    <m/>
    <n v="0.72"/>
  </r>
  <r>
    <x v="0"/>
    <s v="Ampliación de fuentes de financiamiento y sostenibilidad financiera de la entidad"/>
    <s v="Gestionar alternativas administrativas que fortalezcan las finanzas institucionales"/>
    <x v="36"/>
    <s v="50% del total de la deuda a los fondos de pensiones gestionada"/>
    <d v="2019-12-31T00:00:00"/>
    <s v="Oficios de solicitud"/>
    <x v="5"/>
    <x v="9"/>
    <m/>
    <n v="0"/>
    <n v="0"/>
    <n v="0.5"/>
    <m/>
    <n v="0.5"/>
  </r>
  <r>
    <x v="0"/>
    <s v="Actualización Contable de la Entidad "/>
    <s v="Realizar inventario de existencias"/>
    <x v="37"/>
    <s v="1 inventario"/>
    <d v="2019-12-31T00:00:00"/>
    <s v="Nº inventarios realizados /Nº inventarios programados"/>
    <x v="5"/>
    <x v="9"/>
    <m/>
    <n v="0"/>
    <n v="0"/>
    <n v="0"/>
    <m/>
    <n v="0"/>
  </r>
  <r>
    <x v="0"/>
    <s v="Llevar los libros contables y de bancos al dia"/>
    <s v="Realizar conciliaciones permanente de libros bancarios y contables"/>
    <x v="38"/>
    <s v="Conciliaciones"/>
    <d v="2019-12-31T00:00:00"/>
    <s v="cuentas concialidas"/>
    <x v="5"/>
    <x v="9"/>
    <s v="conciliaciones bancarias "/>
    <n v="0.25"/>
    <n v="0.25"/>
    <n v="0.25"/>
    <m/>
    <n v="0.75"/>
  </r>
  <r>
    <x v="0"/>
    <s v="Presupuesto"/>
    <s v="Realizar los Estados Contables"/>
    <x v="39"/>
    <s v="12 Estados Contables"/>
    <d v="2019-12-31T00:00:00"/>
    <s v="N° estados contables realizados/N° estados contables programados"/>
    <x v="5"/>
    <x v="9"/>
    <m/>
    <n v="0.25"/>
    <n v="0.25"/>
    <n v="0.25"/>
    <m/>
    <n v="0.75"/>
  </r>
  <r>
    <x v="0"/>
    <s v="Modernización tecnológica "/>
    <s v="Fortalecimiento de la imagen corporativa y comunicación interna y externa"/>
    <x v="40"/>
    <s v="Publicación en el datos abiertos"/>
    <d v="2019-12-31T00:00:00"/>
    <s v="Datos Abiertos"/>
    <x v="5"/>
    <x v="3"/>
    <s v="Se solicitó el ususario y clave a Datos abierto y se realizó la publicación de los Sujetos de Control."/>
    <n v="0.15"/>
    <n v="0.25"/>
    <n v="0.1"/>
    <m/>
    <n v="0.5"/>
  </r>
  <r>
    <x v="0"/>
    <s v="Modernización tecnológica "/>
    <s v="Fortalecimiento de la imagen corporativa y comunicación interna y externa"/>
    <x v="41"/>
    <s v="Divulgación de las Politicas de seguridad"/>
    <d v="2019-12-31T00:00:00"/>
    <s v="Divulgación en carteleras, por correo electronico entre otros medios."/>
    <x v="5"/>
    <x v="3"/>
    <s v="se suscripbio la politica de seguridad en la informacion "/>
    <n v="0"/>
    <n v="0.5"/>
    <n v="0.25"/>
    <m/>
    <n v="0.75"/>
  </r>
  <r>
    <x v="0"/>
    <s v="Modernización tecnológica "/>
    <s v="Fortalecimiento de la imagen corporativa y comunicación interna y externa"/>
    <x v="42"/>
    <s v="Publicacion de la Politica de seguridad"/>
    <d v="2019-12-31T00:00:00"/>
    <s v="pagina web"/>
    <x v="5"/>
    <x v="3"/>
    <s v="Se publicó en la pagian web en la sección de Planes TI, el Plan de Seguridad de la Información."/>
    <n v="0.25"/>
    <n v="0.25"/>
    <n v="0.25"/>
    <m/>
    <n v="0.75"/>
  </r>
  <r>
    <x v="0"/>
    <s v="Programa integral de inducción, reindución, capacitación y entrenamiento del personal administrativo"/>
    <s v="Plan anual de capacitación  Indución y Reindución"/>
    <x v="43"/>
    <s v="100% de las actividades desarrolladas"/>
    <d v="2019-12-31T00:00:00"/>
    <s v="Actividades de bienestar_x000a_ejecutadas / actividades_x000a_de bienestar_x000a_programadas"/>
    <x v="6"/>
    <x v="10"/>
    <s v="conmemorar el día de la mujer y el día del hombre"/>
    <n v="0.2"/>
    <n v="0"/>
    <n v="0.6"/>
    <m/>
    <n v="0.8"/>
  </r>
  <r>
    <x v="0"/>
    <s v="Fortalecimiento de la imagen corporativa y comunicación "/>
    <s v="fortalecimiento de la imagen corporativa y comunicación interna y externa"/>
    <x v="44"/>
    <s v="Información publicada en sitio web y/o intranet"/>
    <d v="2019-12-31T00:00:00"/>
    <s v="N° de publicaciones realizadas"/>
    <x v="6"/>
    <x v="10"/>
    <s v="publicacion en la pagina web de toda la informacion de la entidad "/>
    <n v="0"/>
    <n v="0.25"/>
    <n v="0.5"/>
    <m/>
    <n v="0.75"/>
  </r>
  <r>
    <x v="0"/>
    <s v="Programa integral de inducción, reindución, capacitación y entrenamiento del personal administrativo"/>
    <s v="Plan anual de capacitación  Indución y Reindución"/>
    <x v="45"/>
    <s v="Evaluacioines Medicas ocupacionales"/>
    <d v="2019-12-31T00:00:00"/>
    <s v="N° evaluaciones médicas programadas/ N° evaluaciones médicas realizadas"/>
    <x v="6"/>
    <x v="10"/>
    <m/>
    <n v="0"/>
    <n v="0.25"/>
    <n v="0.6"/>
    <m/>
    <n v="0.85"/>
  </r>
  <r>
    <x v="0"/>
    <s v="Programa integral de inducción, reindución, capacitación y entrenamiento del personal administrativo"/>
    <s v="Plan anual de capacitación  Indución y Reindución"/>
    <x v="46"/>
    <s v="horas funcionario capacitado"/>
    <d v="2019-12-31T00:00:00"/>
    <s v="Total horas de capacitación/ total funcionarios"/>
    <x v="6"/>
    <x v="10"/>
    <m/>
    <n v="0"/>
    <n v="1"/>
    <n v="0"/>
    <m/>
    <n v="1"/>
  </r>
  <r>
    <x v="0"/>
    <s v="Programa integral de inducción, reindución, capacitación y entrenamiento del personal administrativo"/>
    <s v="Plan anual de capacitación  Indución y Reindución"/>
    <x v="47"/>
    <s v="1 jornada de sensibilizacion"/>
    <d v="2019-12-31T00:00:00"/>
    <s v="jornada programada/jornada ejecutada"/>
    <x v="6"/>
    <x v="10"/>
    <m/>
    <n v="0"/>
    <n v="0"/>
    <n v="0"/>
    <m/>
    <n v="0"/>
  </r>
  <r>
    <x v="0"/>
    <s v="Programa integral de inducción, reindución, capacitación y entrenamiento del personal administrativo"/>
    <s v="Plan anual de capacitación  Indución y Reindución"/>
    <x v="48"/>
    <s v="100%_x000a_de medidas implementadas"/>
    <d v="2019-12-31T00:00:00"/>
    <s v="Actividades del SGSST_x000a_ejecutados/ Actividades_x000a_del SGSST programados"/>
    <x v="6"/>
    <x v="10"/>
    <m/>
    <n v="0"/>
    <n v="0"/>
    <n v="0.5"/>
    <m/>
    <n v="0.5"/>
  </r>
  <r>
    <x v="0"/>
    <s v="Evaluación del desempeño"/>
    <s v="Evaluación del desempeño"/>
    <x v="49"/>
    <s v="2 Evaluaciones"/>
    <d v="2019-12-31T00:00:00"/>
    <s v="Nº Evaluaciones realizadas / Nº de evaluaciones programadas"/>
    <x v="6"/>
    <x v="10"/>
    <m/>
    <n v="0"/>
    <n v="0.25"/>
    <n v="0"/>
    <m/>
    <n v="0.25"/>
  </r>
  <r>
    <x v="0"/>
    <s v="Implementación Del Sistema De Calidad Institucional."/>
    <s v="Fortalecer la cultura organizacional referente al sistema de calidad "/>
    <x v="50"/>
    <s v="1 programa de gestión documental 50% del programa implementado"/>
    <d v="2019-12-31T00:00:00"/>
    <s v="Actividades ejecutadas/_x000a_actividades programadas"/>
    <x v="6"/>
    <x v="10"/>
    <m/>
    <n v="0"/>
    <n v="0.25"/>
    <n v="0.25"/>
    <m/>
    <n v="0.5"/>
  </r>
  <r>
    <x v="4"/>
    <s v="Dinamizar  de la dependencia de responsabilidad fiscal "/>
    <s v="Ejecutar eficiente y eficazmente los procesos  sancionatorios."/>
    <x v="51"/>
    <s v="cobertura representación legal"/>
    <d v="2019-12-31T00:00:00"/>
    <s v="N° de actuaciones juridicas ante tribunales y similares atendidas/N° de actuaciones juridicas ante tribunales y similares requeridos"/>
    <x v="6"/>
    <x v="10"/>
    <s v="se asiste a las audiencias  que convocan los juzgado y/ tribunales, de igual forma se tramitaron urgencia manifiesta de "/>
    <n v="0.25"/>
    <n v="0.25"/>
    <n v="0.25"/>
    <m/>
    <n v="0.75"/>
  </r>
  <r>
    <x v="4"/>
    <s v="Dinamizar la apertura de  procesos administrativos sancionatorios"/>
    <s v="Ejecutar eficiente y eficazmente los procesos  sancionatorios."/>
    <x v="52"/>
    <s v=" solicitudes y tramitación oficiosa de nulidades procesales"/>
    <d v="2019-12-31T00:00:00"/>
    <s v="informe final "/>
    <x v="6"/>
    <x v="10"/>
    <s v="no se recibieron solicitudes de nulidades"/>
    <n v="0.25"/>
    <n v="0.25"/>
    <n v="0.25"/>
    <m/>
    <n v="0.75"/>
  </r>
  <r>
    <x v="2"/>
    <s v="Fortalecer el sistema de planeación institucional"/>
    <s v="Elaboración de planes"/>
    <x v="53"/>
    <s v="100% del plan de compras"/>
    <d v="2019-12-31T00:00:00"/>
    <s v="compras programadas /compras realizadas"/>
    <x v="6"/>
    <x v="10"/>
    <s v="Se establece el Plan de Compras Resolución No. 004-2019"/>
    <n v="0.13"/>
    <n v="0.25"/>
    <n v="0.42"/>
    <m/>
    <n v="0.8"/>
  </r>
  <r>
    <x v="2"/>
    <s v="Fortalecer el sistema de planeación institucional"/>
    <s v="Fortalecer la cultura organizacional referente al sistema de calidad "/>
    <x v="54"/>
    <s v="1 informe de medición "/>
    <d v="2019-12-31T00:00:00"/>
    <s v="informe programado/informe realizado"/>
    <x v="6"/>
    <x v="10"/>
    <m/>
    <n v="0"/>
    <n v="0"/>
    <n v="0"/>
    <m/>
    <n v="0"/>
  </r>
  <r>
    <x v="0"/>
    <s v="Fortalecer el sistema de planeación institucional"/>
    <s v="Fortalecer la cultura organizacional referente al sistema de calidad "/>
    <x v="55"/>
    <s v="100% de los funcionarios de la endidad relacionados en el SIGEP"/>
    <d v="2019-12-31T00:00:00"/>
    <s v="N° funcionarios relacionados en el SIGEP / N° de funcionarios de la Entidad"/>
    <x v="6"/>
    <x v="10"/>
    <s v="24 funcionarios relacionados en el SIGEP y 24 funcionarios de la Entidad"/>
    <n v="0.25"/>
    <n v="0"/>
    <n v="0.25"/>
    <m/>
    <n v="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C6:H12" firstHeaderRow="0" firstDataRow="1" firstDataCol="1"/>
  <pivotFields count="15">
    <pivotField axis="axisRow" showAll="0">
      <items count="8">
        <item sd="0" x="3"/>
        <item sd="0" x="1"/>
        <item sd="0" m="1" x="5"/>
        <item sd="0" x="4"/>
        <item sd="0" m="1" x="6"/>
        <item sd="0" x="0"/>
        <item sd="0" x="2"/>
        <item t="default"/>
      </items>
    </pivotField>
    <pivotField showAll="0"/>
    <pivotField showAll="0"/>
    <pivotField axis="axisRow" showAll="0">
      <items count="58">
        <item x="55"/>
        <item x="29"/>
        <item x="30"/>
        <item x="26"/>
        <item x="28"/>
        <item x="7"/>
        <item x="10"/>
        <item sd="0" x="38"/>
        <item x="31"/>
        <item x="33"/>
        <item x="5"/>
        <item x="41"/>
        <item x="52"/>
        <item x="20"/>
        <item sd="0" x="19"/>
        <item x="48"/>
        <item x="0"/>
        <item x="43"/>
        <item x="49"/>
        <item x="36"/>
        <item x="32"/>
        <item x="50"/>
        <item x="14"/>
        <item x="53"/>
        <item x="27"/>
        <item x="25"/>
        <item x="24"/>
        <item m="1" x="56"/>
        <item x="22"/>
        <item x="23"/>
        <item x="35"/>
        <item x="46"/>
        <item x="21"/>
        <item x="1"/>
        <item x="54"/>
        <item x="39"/>
        <item x="40"/>
        <item x="44"/>
        <item x="42"/>
        <item x="4"/>
        <item x="18"/>
        <item x="37"/>
        <item x="47"/>
        <item x="45"/>
        <item x="12"/>
        <item x="13"/>
        <item x="34"/>
        <item x="3"/>
        <item x="17"/>
        <item x="16"/>
        <item x="11"/>
        <item x="15"/>
        <item x="6"/>
        <item x="9"/>
        <item x="2"/>
        <item x="51"/>
        <item x="8"/>
        <item t="default"/>
      </items>
    </pivotField>
    <pivotField showAll="0"/>
    <pivotField showAll="0"/>
    <pivotField showAll="0"/>
    <pivotField axis="axisRow" showAll="0">
      <items count="8">
        <item x="3"/>
        <item sd="0" x="2"/>
        <item sd="0" x="0"/>
        <item sd="0" x="5"/>
        <item x="1"/>
        <item sd="0" x="4"/>
        <item sd="0" x="6"/>
        <item t="default"/>
      </items>
    </pivotField>
    <pivotField axis="axisRow" showAll="0">
      <items count="12">
        <item x="0"/>
        <item x="6"/>
        <item x="1"/>
        <item x="9"/>
        <item x="4"/>
        <item x="2"/>
        <item x="5"/>
        <item x="8"/>
        <item x="7"/>
        <item x="10"/>
        <item x="3"/>
        <item t="default"/>
      </items>
    </pivotField>
    <pivotField showAll="0"/>
    <pivotField dataField="1" numFmtId="9" showAll="0"/>
    <pivotField dataField="1" showAll="0"/>
    <pivotField dataField="1" showAll="0"/>
    <pivotField dataField="1" showAll="0"/>
    <pivotField dataField="1" numFmtId="9" showAll="0"/>
  </pivotFields>
  <rowFields count="4">
    <field x="0"/>
    <field x="7"/>
    <field x="3"/>
    <field x="8"/>
  </rowFields>
  <rowItems count="6">
    <i>
      <x/>
    </i>
    <i>
      <x v="1"/>
    </i>
    <i>
      <x v="3"/>
    </i>
    <i>
      <x v="5"/>
    </i>
    <i>
      <x v="6"/>
    </i>
    <i t="grand">
      <x/>
    </i>
  </rowItems>
  <colFields count="1">
    <field x="-2"/>
  </colFields>
  <colItems count="5">
    <i>
      <x/>
    </i>
    <i i="1">
      <x v="1"/>
    </i>
    <i i="2">
      <x v="2"/>
    </i>
    <i i="3">
      <x v="3"/>
    </i>
    <i i="4">
      <x v="4"/>
    </i>
  </colItems>
  <dataFields count="5">
    <dataField name=" PRIMER TRIMESTRE" fld="10" subtotal="average" baseField="0" baseItem="0"/>
    <dataField name=" SEGUNDO TRIMESTRE" fld="11" subtotal="average" baseField="0" baseItem="0"/>
    <dataField name="TERCER   TRIMESTRE" fld="12" subtotal="average" baseField="0" baseItem="0"/>
    <dataField name=" CUARTO TRIMESTRE" fld="13" subtotal="average" baseField="0" baseItem="6"/>
    <dataField name=" AVANCE" fld="14" subtotal="average" baseField="0" baseItem="0"/>
  </dataFields>
  <formats count="9">
    <format dxfId="24">
      <pivotArea outline="0" collapsedLevelsAreSubtotals="1" fieldPosition="0"/>
    </format>
    <format dxfId="23">
      <pivotArea dataOnly="0" labelOnly="1" outline="0" fieldPosition="0">
        <references count="1">
          <reference field="4294967294" count="3">
            <x v="0"/>
            <x v="1"/>
            <x v="4"/>
          </reference>
        </references>
      </pivotArea>
    </format>
    <format dxfId="22">
      <pivotArea dataOnly="0" labelOnly="1" fieldPosition="0">
        <references count="2">
          <reference field="0" count="1" selected="0">
            <x v="3"/>
          </reference>
          <reference field="7" count="2">
            <x v="5"/>
            <x v="6"/>
          </reference>
        </references>
      </pivotArea>
    </format>
    <format dxfId="21">
      <pivotArea dataOnly="0" labelOnly="1" fieldPosition="0">
        <references count="3">
          <reference field="0" count="1" selected="0">
            <x v="3"/>
          </reference>
          <reference field="3" count="6">
            <x v="1"/>
            <x v="2"/>
            <x v="4"/>
            <x v="8"/>
            <x v="12"/>
            <x v="55"/>
          </reference>
          <reference field="7" count="1" selected="0">
            <x v="5"/>
          </reference>
        </references>
      </pivotArea>
    </format>
    <format dxfId="20">
      <pivotArea dataOnly="0" labelOnly="1" outline="0" fieldPosition="0">
        <references count="1">
          <reference field="4294967294" count="3">
            <x v="0"/>
            <x v="1"/>
            <x v="4"/>
          </reference>
        </references>
      </pivotArea>
    </format>
    <format dxfId="19">
      <pivotArea dataOnly="0" labelOnly="1" fieldPosition="0">
        <references count="3">
          <reference field="0" count="1" selected="0">
            <x v="5"/>
          </reference>
          <reference field="3" count="11">
            <x v="7"/>
            <x v="9"/>
            <x v="11"/>
            <x v="19"/>
            <x v="20"/>
            <x v="30"/>
            <x v="35"/>
            <x v="36"/>
            <x v="38"/>
            <x v="41"/>
            <x v="46"/>
          </reference>
          <reference field="7" count="1" selected="0">
            <x v="3"/>
          </reference>
        </references>
      </pivotArea>
    </format>
    <format dxfId="18">
      <pivotArea dataOnly="0" labelOnly="1" outline="0" fieldPosition="0">
        <references count="1">
          <reference field="4294967294" count="1">
            <x v="2"/>
          </reference>
        </references>
      </pivotArea>
    </format>
    <format dxfId="17">
      <pivotArea dataOnly="0" labelOnly="1" outline="0" fieldPosition="0">
        <references count="1">
          <reference field="4294967294" count="1">
            <x v="2"/>
          </reference>
        </references>
      </pivotArea>
    </format>
    <format dxfId="16">
      <pivotArea dataOnly="0" labelOnly="1" outline="0" fieldPosition="0">
        <references count="1">
          <reference field="4294967294" count="1">
            <x v="3"/>
          </reference>
        </references>
      </pivotArea>
    </format>
  </formats>
  <conditionalFormats count="1">
    <conditionalFormat priority="1">
      <pivotAreas count="1">
        <pivotArea type="data" outline="0" collapsedLevelsAreSubtotals="1" fieldPosition="0">
          <references count="1">
            <reference field="4294967294" count="1" selected="0">
              <x v="4"/>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
  <location ref="A1:B7" firstHeaderRow="1" firstDataRow="1" firstDataCol="1"/>
  <pivotFields count="10">
    <pivotField showAll="0"/>
    <pivotField axis="axisRow" showAll="0">
      <items count="6">
        <item sd="0" x="4"/>
        <item sd="0" x="0"/>
        <item sd="0" x="3"/>
        <item sd="0" x="1"/>
        <item sd="0" x="2"/>
        <item t="default"/>
      </items>
    </pivotField>
    <pivotField axis="axisRow" showAll="0">
      <items count="17">
        <item x="7"/>
        <item x="8"/>
        <item x="4"/>
        <item x="1"/>
        <item x="13"/>
        <item m="1" x="15"/>
        <item m="1" x="14"/>
        <item x="12"/>
        <item x="10"/>
        <item x="6"/>
        <item x="9"/>
        <item x="0"/>
        <item x="3"/>
        <item x="5"/>
        <item x="2"/>
        <item x="11"/>
        <item t="default"/>
      </items>
    </pivotField>
    <pivotField showAll="0"/>
    <pivotField showAll="0"/>
    <pivotField numFmtId="165" showAll="0"/>
    <pivotField axis="axisRow" showAll="0">
      <items count="4">
        <item x="1"/>
        <item x="0"/>
        <item x="2"/>
        <item t="default"/>
      </items>
    </pivotField>
    <pivotField showAll="0"/>
    <pivotField axis="axisRow" showAll="0">
      <items count="6">
        <item x="2"/>
        <item x="0"/>
        <item x="1"/>
        <item x="3"/>
        <item x="4"/>
        <item t="default"/>
      </items>
    </pivotField>
    <pivotField dataField="1" numFmtId="9" showAll="0"/>
  </pivotFields>
  <rowFields count="4">
    <field x="1"/>
    <field x="2"/>
    <field x="6"/>
    <field x="8"/>
  </rowFields>
  <rowItems count="6">
    <i>
      <x/>
    </i>
    <i>
      <x v="1"/>
    </i>
    <i>
      <x v="2"/>
    </i>
    <i>
      <x v="3"/>
    </i>
    <i>
      <x v="4"/>
    </i>
    <i t="grand">
      <x/>
    </i>
  </rowItems>
  <colItems count="1">
    <i/>
  </colItems>
  <dataFields count="1">
    <dataField name=" TOTAL AVANCE" fld="9" subtotal="average" baseField="1" baseItem="0"/>
  </dataFields>
  <formats count="16">
    <format dxfId="15">
      <pivotArea collapsedLevelsAreSubtotals="1" fieldPosition="0">
        <references count="1">
          <reference field="1" count="1">
            <x v="0"/>
          </reference>
        </references>
      </pivotArea>
    </format>
    <format dxfId="14">
      <pivotArea collapsedLevelsAreSubtotals="1" fieldPosition="0">
        <references count="1">
          <reference field="1" count="1">
            <x v="1"/>
          </reference>
        </references>
      </pivotArea>
    </format>
    <format dxfId="13">
      <pivotArea collapsedLevelsAreSubtotals="1" fieldPosition="0">
        <references count="1">
          <reference field="1" count="1">
            <x v="2"/>
          </reference>
        </references>
      </pivotArea>
    </format>
    <format dxfId="12">
      <pivotArea collapsedLevelsAreSubtotals="1" fieldPosition="0">
        <references count="1">
          <reference field="1" count="1">
            <x v="3"/>
          </reference>
        </references>
      </pivotArea>
    </format>
    <format dxfId="11">
      <pivotArea collapsedLevelsAreSubtotals="1" fieldPosition="0">
        <references count="1">
          <reference field="1" count="1">
            <x v="4"/>
          </reference>
        </references>
      </pivotArea>
    </format>
    <format dxfId="10">
      <pivotArea dataOnly="0" labelOnly="1" fieldPosition="0">
        <references count="1">
          <reference field="1" count="0"/>
        </references>
      </pivotArea>
    </format>
    <format dxfId="9">
      <pivotArea type="all" dataOnly="0" outline="0" fieldPosition="0"/>
    </format>
    <format dxfId="8">
      <pivotArea type="all" dataOnly="0" outline="0" fieldPosition="0"/>
    </format>
    <format dxfId="7">
      <pivotArea type="all" dataOnly="0" outline="0" fieldPosition="0"/>
    </format>
    <format dxfId="6">
      <pivotArea collapsedLevelsAreSubtotals="1" fieldPosition="0">
        <references count="1">
          <reference field="1" count="1">
            <x v="0"/>
          </reference>
        </references>
      </pivotArea>
    </format>
    <format dxfId="5">
      <pivotArea collapsedLevelsAreSubtotals="1" fieldPosition="0">
        <references count="1">
          <reference field="1" count="1">
            <x v="1"/>
          </reference>
        </references>
      </pivotArea>
    </format>
    <format dxfId="4">
      <pivotArea collapsedLevelsAreSubtotals="1" fieldPosition="0">
        <references count="1">
          <reference field="1" count="1">
            <x v="2"/>
          </reference>
        </references>
      </pivotArea>
    </format>
    <format dxfId="3">
      <pivotArea collapsedLevelsAreSubtotals="1" fieldPosition="0">
        <references count="1">
          <reference field="1" count="1">
            <x v="3"/>
          </reference>
        </references>
      </pivotArea>
    </format>
    <format dxfId="2">
      <pivotArea collapsedLevelsAreSubtotals="1" fieldPosition="0">
        <references count="1">
          <reference field="1" count="1">
            <x v="4"/>
          </reference>
        </references>
      </pivotArea>
    </format>
    <format dxfId="1">
      <pivotArea grandRow="1" outline="0" collapsedLevelsAreSubtotals="1" fieldPosition="0"/>
    </format>
    <format dxfId="0">
      <pivotArea dataOnly="0" outline="0" axis="axisValues" fieldPosition="0"/>
    </format>
  </formats>
  <conditionalFormats count="1">
    <conditionalFormat priority="1">
      <pivotAreas count="5">
        <pivotArea type="data" collapsedLevelsAreSubtotals="1" fieldPosition="0">
          <references count="2">
            <reference field="4294967294" count="1" selected="0">
              <x v="0"/>
            </reference>
            <reference field="1" count="1">
              <x v="0"/>
            </reference>
          </references>
        </pivotArea>
        <pivotArea type="data" collapsedLevelsAreSubtotals="1" fieldPosition="0">
          <references count="2">
            <reference field="4294967294" count="1" selected="0">
              <x v="0"/>
            </reference>
            <reference field="1" count="1">
              <x v="1"/>
            </reference>
          </references>
        </pivotArea>
        <pivotArea type="data" collapsedLevelsAreSubtotals="1" fieldPosition="0">
          <references count="2">
            <reference field="4294967294" count="1" selected="0">
              <x v="0"/>
            </reference>
            <reference field="1" count="1">
              <x v="2"/>
            </reference>
          </references>
        </pivotArea>
        <pivotArea type="data" collapsedLevelsAreSubtotals="1" fieldPosition="0">
          <references count="2">
            <reference field="4294967294" count="1" selected="0">
              <x v="0"/>
            </reference>
            <reference field="1" count="1">
              <x v="3"/>
            </reference>
          </references>
        </pivotArea>
        <pivotArea type="data" collapsedLevelsAreSubtotals="1" fieldPosition="0">
          <references count="2">
            <reference field="4294967294" count="1" selected="0">
              <x v="0"/>
            </reference>
            <reference field="1" count="1">
              <x v="4"/>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O66" totalsRowShown="0">
  <autoFilter ref="A1:O66"/>
  <tableColumns count="15">
    <tableColumn id="1" name="OBJETIVOS ESTRATÉGICOS"/>
    <tableColumn id="2" name="PROGRAMA"/>
    <tableColumn id="3" name="PROYECTO"/>
    <tableColumn id="4" name="ACTIVIDAD"/>
    <tableColumn id="5" name="META Y/O PRODUCTO PROGRAMADO"/>
    <tableColumn id="6" name="FECHA" dataDxfId="25"/>
    <tableColumn id="7" name="INDICADOR"/>
    <tableColumn id="8" name="PROCESO"/>
    <tableColumn id="9" name="RESPONSABLE"/>
    <tableColumn id="10" name="META Y/O PRODUCTO REALIZADO"/>
    <tableColumn id="11" name="PRIMER TRIMESTRE"/>
    <tableColumn id="12" name="SEGUNDO TRIMESTRE"/>
    <tableColumn id="13" name="TERCER TRIMESTRE"/>
    <tableColumn id="14" name="CUARTO TRIMESTRE"/>
    <tableColumn id="15" name="TOTAL AVANC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zoomScale="120" zoomScaleNormal="120" zoomScaleSheetLayoutView="100" workbookViewId="0">
      <selection activeCell="A9" sqref="A9"/>
    </sheetView>
  </sheetViews>
  <sheetFormatPr baseColWidth="10" defaultColWidth="0" defaultRowHeight="15" zeroHeight="1" x14ac:dyDescent="0.25"/>
  <cols>
    <col min="1" max="8" width="11" style="30" customWidth="1"/>
    <col min="9" max="10" width="11" hidden="1" customWidth="1"/>
    <col min="11" max="16384" width="1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sheetData>
  <conditionalFormatting sqref="B23">
    <cfRule type="colorScale" priority="2">
      <colorScale>
        <cfvo type="min"/>
        <cfvo type="percentile" val="50"/>
        <cfvo type="max"/>
        <color rgb="FFF8696B"/>
        <color rgb="FFFFEB84"/>
        <color rgb="FF63BE7B"/>
      </colorScale>
    </cfRule>
  </conditionalFormatting>
  <conditionalFormatting sqref="B1:B20">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0"/>
  <sheetViews>
    <sheetView topLeftCell="F1" zoomScale="90" zoomScaleNormal="90" workbookViewId="0">
      <pane ySplit="1" topLeftCell="A53" activePane="bottomLeft" state="frozen"/>
      <selection pane="bottomLeft" activeCell="M60" sqref="M60"/>
    </sheetView>
  </sheetViews>
  <sheetFormatPr baseColWidth="10" defaultColWidth="0" defaultRowHeight="15" zeroHeight="1" x14ac:dyDescent="0.25"/>
  <cols>
    <col min="1" max="1" width="26.7109375" customWidth="1"/>
    <col min="2" max="2" width="23.140625" customWidth="1"/>
    <col min="3" max="3" width="44.85546875" customWidth="1"/>
    <col min="4" max="4" width="44.42578125" customWidth="1"/>
    <col min="5" max="5" width="28.85546875" customWidth="1"/>
    <col min="6" max="6" width="14.85546875" style="2" customWidth="1"/>
    <col min="7" max="7" width="31.140625" customWidth="1"/>
    <col min="8" max="8" width="22.42578125" style="3" customWidth="1"/>
    <col min="9" max="9" width="25.28515625" customWidth="1"/>
    <col min="10" max="10" width="18.28515625" customWidth="1"/>
    <col min="11" max="11" width="12.5703125" style="1" customWidth="1"/>
    <col min="12" max="12" width="14.140625" style="1" customWidth="1"/>
    <col min="13" max="14" width="13.85546875" style="1" customWidth="1"/>
    <col min="15" max="15" width="13.85546875" style="1" bestFit="1" customWidth="1"/>
    <col min="16" max="16" width="27.42578125" style="1" customWidth="1"/>
    <col min="17" max="17" width="25.42578125" customWidth="1"/>
    <col min="18" max="18" width="1" customWidth="1"/>
    <col min="19" max="21" width="0" hidden="1" customWidth="1"/>
    <col min="22" max="16384" width="11.42578125" hidden="1"/>
  </cols>
  <sheetData>
    <row r="1" spans="1:17" ht="45" x14ac:dyDescent="0.25">
      <c r="A1" s="5" t="s">
        <v>0</v>
      </c>
      <c r="B1" s="5" t="s">
        <v>1</v>
      </c>
      <c r="C1" s="5" t="s">
        <v>2</v>
      </c>
      <c r="D1" s="5" t="s">
        <v>3</v>
      </c>
      <c r="E1" s="8" t="s">
        <v>47</v>
      </c>
      <c r="F1" s="9" t="s">
        <v>40</v>
      </c>
      <c r="G1" s="5" t="s">
        <v>5</v>
      </c>
      <c r="H1" s="8" t="s">
        <v>32</v>
      </c>
      <c r="I1" s="5" t="s">
        <v>4</v>
      </c>
      <c r="J1" s="8" t="s">
        <v>65</v>
      </c>
      <c r="K1" s="6" t="s">
        <v>36</v>
      </c>
      <c r="L1" s="6" t="s">
        <v>37</v>
      </c>
      <c r="M1" s="6" t="s">
        <v>38</v>
      </c>
      <c r="N1" s="6" t="s">
        <v>48</v>
      </c>
      <c r="O1" s="6" t="s">
        <v>6</v>
      </c>
      <c r="P1" s="7" t="s">
        <v>49</v>
      </c>
      <c r="Q1" s="5" t="s">
        <v>50</v>
      </c>
    </row>
    <row r="2" spans="1:17" s="58" customFormat="1" ht="72" x14ac:dyDescent="0.25">
      <c r="A2" s="13" t="s">
        <v>39</v>
      </c>
      <c r="B2" s="11" t="s">
        <v>15</v>
      </c>
      <c r="C2" s="15" t="s">
        <v>8</v>
      </c>
      <c r="D2" s="59" t="s">
        <v>21</v>
      </c>
      <c r="E2" s="14" t="s">
        <v>80</v>
      </c>
      <c r="F2" s="60" t="s">
        <v>345</v>
      </c>
      <c r="G2" s="13" t="s">
        <v>23</v>
      </c>
      <c r="H2" s="14" t="s">
        <v>33</v>
      </c>
      <c r="I2" s="61" t="s">
        <v>79</v>
      </c>
      <c r="J2" s="62"/>
      <c r="K2" s="63">
        <v>1</v>
      </c>
      <c r="L2" s="81">
        <v>0</v>
      </c>
      <c r="M2" s="176">
        <v>0</v>
      </c>
      <c r="N2" s="71"/>
      <c r="O2" s="82">
        <f>SUM(K2:N2)</f>
        <v>1</v>
      </c>
      <c r="P2" s="57" t="s">
        <v>434</v>
      </c>
      <c r="Q2" s="158" t="s">
        <v>433</v>
      </c>
    </row>
    <row r="3" spans="1:17" s="58" customFormat="1" ht="57" x14ac:dyDescent="0.25">
      <c r="A3" s="13" t="s">
        <v>39</v>
      </c>
      <c r="B3" s="11" t="s">
        <v>15</v>
      </c>
      <c r="C3" s="64" t="s">
        <v>22</v>
      </c>
      <c r="D3" s="65" t="s">
        <v>82</v>
      </c>
      <c r="E3" s="14" t="s">
        <v>80</v>
      </c>
      <c r="F3" s="60" t="s">
        <v>345</v>
      </c>
      <c r="G3" s="13" t="s">
        <v>51</v>
      </c>
      <c r="H3" s="14" t="s">
        <v>33</v>
      </c>
      <c r="I3" s="61" t="s">
        <v>79</v>
      </c>
      <c r="J3" s="62"/>
      <c r="K3" s="63">
        <v>1</v>
      </c>
      <c r="L3" s="81">
        <v>0</v>
      </c>
      <c r="M3" s="175">
        <v>0</v>
      </c>
      <c r="N3" s="71"/>
      <c r="O3" s="82">
        <f t="shared" ref="O3:O5" si="0">SUM(K3:N3)</f>
        <v>1</v>
      </c>
      <c r="P3" s="57"/>
      <c r="Q3" s="56" t="s">
        <v>424</v>
      </c>
    </row>
    <row r="4" spans="1:17" s="58" customFormat="1" ht="71.25" x14ac:dyDescent="0.25">
      <c r="A4" s="13" t="s">
        <v>19</v>
      </c>
      <c r="B4" s="11" t="s">
        <v>10</v>
      </c>
      <c r="C4" s="13" t="s">
        <v>43</v>
      </c>
      <c r="D4" s="16" t="s">
        <v>346</v>
      </c>
      <c r="E4" s="14" t="s">
        <v>347</v>
      </c>
      <c r="F4" s="60" t="s">
        <v>345</v>
      </c>
      <c r="G4" s="13" t="s">
        <v>30</v>
      </c>
      <c r="H4" s="14" t="s">
        <v>33</v>
      </c>
      <c r="I4" s="14" t="s">
        <v>79</v>
      </c>
      <c r="J4" s="66"/>
      <c r="K4" s="67">
        <v>0</v>
      </c>
      <c r="L4" s="81">
        <v>1</v>
      </c>
      <c r="M4" s="191">
        <v>0</v>
      </c>
      <c r="N4" s="26"/>
      <c r="O4" s="82">
        <f t="shared" si="0"/>
        <v>1</v>
      </c>
      <c r="P4" s="57"/>
      <c r="Q4" s="56"/>
    </row>
    <row r="5" spans="1:17" s="58" customFormat="1" ht="71.25" x14ac:dyDescent="0.25">
      <c r="A5" s="13" t="s">
        <v>35</v>
      </c>
      <c r="B5" s="11" t="s">
        <v>12</v>
      </c>
      <c r="C5" s="11" t="s">
        <v>13</v>
      </c>
      <c r="D5" s="16" t="s">
        <v>84</v>
      </c>
      <c r="E5" s="14" t="s">
        <v>53</v>
      </c>
      <c r="F5" s="68" t="s">
        <v>345</v>
      </c>
      <c r="G5" s="13" t="s">
        <v>86</v>
      </c>
      <c r="H5" s="14" t="s">
        <v>33</v>
      </c>
      <c r="I5" s="17" t="s">
        <v>87</v>
      </c>
      <c r="J5" s="69"/>
      <c r="K5" s="70">
        <v>0</v>
      </c>
      <c r="L5" s="81">
        <v>0.4</v>
      </c>
      <c r="M5" s="191">
        <v>0.35</v>
      </c>
      <c r="N5" s="26"/>
      <c r="O5" s="82">
        <f t="shared" si="0"/>
        <v>0.75</v>
      </c>
      <c r="P5" s="57"/>
      <c r="Q5" s="56"/>
    </row>
    <row r="6" spans="1:17" s="58" customFormat="1" ht="125.25" customHeight="1" x14ac:dyDescent="0.25">
      <c r="A6" s="13" t="s">
        <v>19</v>
      </c>
      <c r="B6" s="13" t="s">
        <v>20</v>
      </c>
      <c r="C6" s="12" t="s">
        <v>9</v>
      </c>
      <c r="D6" s="16" t="s">
        <v>348</v>
      </c>
      <c r="E6" s="13" t="s">
        <v>41</v>
      </c>
      <c r="F6" s="72" t="s">
        <v>269</v>
      </c>
      <c r="G6" s="13" t="s">
        <v>75</v>
      </c>
      <c r="H6" s="14" t="s">
        <v>34</v>
      </c>
      <c r="I6" s="13" t="s">
        <v>18</v>
      </c>
      <c r="J6" s="13"/>
      <c r="K6" s="66">
        <v>0</v>
      </c>
      <c r="L6" s="73">
        <v>0</v>
      </c>
      <c r="M6" s="73">
        <v>0.5</v>
      </c>
      <c r="N6" s="73"/>
      <c r="O6" s="4">
        <f>SUM(K6:N6)</f>
        <v>0.5</v>
      </c>
      <c r="P6" s="74" t="s">
        <v>446</v>
      </c>
      <c r="Q6" s="17"/>
    </row>
    <row r="7" spans="1:17" s="58" customFormat="1" ht="142.5" x14ac:dyDescent="0.25">
      <c r="A7" s="13" t="s">
        <v>19</v>
      </c>
      <c r="B7" s="13" t="s">
        <v>20</v>
      </c>
      <c r="C7" s="12" t="s">
        <v>9</v>
      </c>
      <c r="D7" s="16" t="s">
        <v>66</v>
      </c>
      <c r="E7" s="13" t="s">
        <v>349</v>
      </c>
      <c r="F7" s="72" t="s">
        <v>269</v>
      </c>
      <c r="G7" s="13" t="s">
        <v>74</v>
      </c>
      <c r="H7" s="14" t="s">
        <v>34</v>
      </c>
      <c r="I7" s="13" t="s">
        <v>68</v>
      </c>
      <c r="J7" s="13"/>
      <c r="K7" s="66">
        <v>0</v>
      </c>
      <c r="L7" s="73">
        <v>0</v>
      </c>
      <c r="M7" s="73">
        <v>0.5</v>
      </c>
      <c r="N7" s="73"/>
      <c r="O7" s="4">
        <f t="shared" ref="O7:O21" si="1">SUM(K7:N7)</f>
        <v>0.5</v>
      </c>
      <c r="P7" s="74" t="s">
        <v>447</v>
      </c>
      <c r="Q7" s="17"/>
    </row>
    <row r="8" spans="1:17" s="58" customFormat="1" ht="57" x14ac:dyDescent="0.25">
      <c r="A8" s="13" t="s">
        <v>19</v>
      </c>
      <c r="B8" s="11" t="s">
        <v>10</v>
      </c>
      <c r="C8" s="13" t="s">
        <v>16</v>
      </c>
      <c r="D8" s="16" t="s">
        <v>350</v>
      </c>
      <c r="E8" s="13" t="s">
        <v>351</v>
      </c>
      <c r="F8" s="75">
        <v>43830</v>
      </c>
      <c r="G8" s="13" t="s">
        <v>73</v>
      </c>
      <c r="H8" s="14" t="s">
        <v>34</v>
      </c>
      <c r="I8" s="13" t="s">
        <v>42</v>
      </c>
      <c r="J8" s="13"/>
      <c r="K8" s="66">
        <v>0.6</v>
      </c>
      <c r="L8" s="73">
        <v>0</v>
      </c>
      <c r="M8" s="73">
        <v>0</v>
      </c>
      <c r="N8" s="73"/>
      <c r="O8" s="4">
        <f t="shared" si="1"/>
        <v>0.6</v>
      </c>
      <c r="P8" s="74" t="s">
        <v>448</v>
      </c>
      <c r="Q8" s="76"/>
    </row>
    <row r="9" spans="1:17" s="58" customFormat="1" ht="99.75" x14ac:dyDescent="0.25">
      <c r="A9" s="13" t="s">
        <v>19</v>
      </c>
      <c r="B9" s="11" t="s">
        <v>10</v>
      </c>
      <c r="C9" s="13" t="s">
        <v>43</v>
      </c>
      <c r="D9" s="16" t="s">
        <v>352</v>
      </c>
      <c r="E9" s="17" t="s">
        <v>351</v>
      </c>
      <c r="F9" s="75">
        <v>43830</v>
      </c>
      <c r="G9" s="13" t="s">
        <v>72</v>
      </c>
      <c r="H9" s="14" t="s">
        <v>34</v>
      </c>
      <c r="I9" s="13" t="s">
        <v>42</v>
      </c>
      <c r="J9" s="13"/>
      <c r="K9" s="66">
        <v>0.6</v>
      </c>
      <c r="L9" s="73">
        <v>0</v>
      </c>
      <c r="M9" s="73">
        <v>0</v>
      </c>
      <c r="N9" s="73"/>
      <c r="O9" s="4">
        <f t="shared" si="1"/>
        <v>0.6</v>
      </c>
      <c r="P9" s="74" t="s">
        <v>396</v>
      </c>
      <c r="Q9" s="76"/>
    </row>
    <row r="10" spans="1:17" s="58" customFormat="1" ht="285" x14ac:dyDescent="0.25">
      <c r="A10" s="13" t="s">
        <v>19</v>
      </c>
      <c r="B10" s="11" t="s">
        <v>10</v>
      </c>
      <c r="C10" s="13" t="s">
        <v>31</v>
      </c>
      <c r="D10" s="16" t="s">
        <v>31</v>
      </c>
      <c r="E10" s="13" t="s">
        <v>44</v>
      </c>
      <c r="F10" s="75">
        <v>43830</v>
      </c>
      <c r="G10" s="13" t="s">
        <v>46</v>
      </c>
      <c r="H10" s="14" t="s">
        <v>34</v>
      </c>
      <c r="I10" s="13" t="s">
        <v>18</v>
      </c>
      <c r="J10" s="13"/>
      <c r="K10" s="66">
        <v>0.25</v>
      </c>
      <c r="L10" s="73">
        <v>0.25</v>
      </c>
      <c r="M10" s="73">
        <v>0.25</v>
      </c>
      <c r="N10" s="73"/>
      <c r="O10" s="4">
        <f t="shared" si="1"/>
        <v>0.75</v>
      </c>
      <c r="P10" s="74" t="s">
        <v>449</v>
      </c>
      <c r="Q10" s="13"/>
    </row>
    <row r="11" spans="1:17" s="58" customFormat="1" ht="99.75" x14ac:dyDescent="0.25">
      <c r="A11" s="13" t="s">
        <v>19</v>
      </c>
      <c r="B11" s="11" t="s">
        <v>10</v>
      </c>
      <c r="C11" s="13" t="s">
        <v>27</v>
      </c>
      <c r="D11" s="16" t="s">
        <v>353</v>
      </c>
      <c r="E11" s="13" t="s">
        <v>354</v>
      </c>
      <c r="F11" s="77">
        <v>43830</v>
      </c>
      <c r="G11" s="13" t="s">
        <v>25</v>
      </c>
      <c r="H11" s="14" t="s">
        <v>34</v>
      </c>
      <c r="I11" s="13" t="s">
        <v>24</v>
      </c>
      <c r="J11" s="13"/>
      <c r="K11" s="66">
        <v>0.6</v>
      </c>
      <c r="L11" s="67">
        <v>0</v>
      </c>
      <c r="M11" s="73">
        <v>0</v>
      </c>
      <c r="N11" s="73"/>
      <c r="O11" s="4">
        <f t="shared" si="1"/>
        <v>0.6</v>
      </c>
      <c r="P11" s="74" t="s">
        <v>395</v>
      </c>
      <c r="Q11" s="159"/>
    </row>
    <row r="12" spans="1:17" s="58" customFormat="1" ht="71.25" x14ac:dyDescent="0.25">
      <c r="A12" s="13" t="s">
        <v>19</v>
      </c>
      <c r="B12" s="11" t="s">
        <v>11</v>
      </c>
      <c r="C12" s="78" t="s">
        <v>17</v>
      </c>
      <c r="D12" s="16" t="s">
        <v>355</v>
      </c>
      <c r="E12" s="13" t="s">
        <v>356</v>
      </c>
      <c r="F12" s="75">
        <v>43830</v>
      </c>
      <c r="G12" s="13" t="s">
        <v>55</v>
      </c>
      <c r="H12" s="14" t="s">
        <v>34</v>
      </c>
      <c r="I12" s="13" t="s">
        <v>18</v>
      </c>
      <c r="J12" s="13"/>
      <c r="K12" s="66">
        <v>0.6</v>
      </c>
      <c r="L12" s="73">
        <v>0</v>
      </c>
      <c r="M12" s="73">
        <v>0</v>
      </c>
      <c r="N12" s="73"/>
      <c r="O12" s="4">
        <f t="shared" si="1"/>
        <v>0.6</v>
      </c>
      <c r="P12" s="74" t="s">
        <v>394</v>
      </c>
      <c r="Q12" s="159"/>
    </row>
    <row r="13" spans="1:17" s="58" customFormat="1" ht="156.75" x14ac:dyDescent="0.25">
      <c r="A13" s="13" t="s">
        <v>19</v>
      </c>
      <c r="B13" s="11" t="s">
        <v>10</v>
      </c>
      <c r="C13" s="13" t="s">
        <v>31</v>
      </c>
      <c r="D13" s="16" t="s">
        <v>357</v>
      </c>
      <c r="E13" s="14" t="s">
        <v>358</v>
      </c>
      <c r="F13" s="79">
        <v>43830</v>
      </c>
      <c r="G13" s="13" t="s">
        <v>61</v>
      </c>
      <c r="H13" s="14" t="s">
        <v>34</v>
      </c>
      <c r="I13" s="13" t="s">
        <v>18</v>
      </c>
      <c r="J13" s="13"/>
      <c r="K13" s="163">
        <v>0.25</v>
      </c>
      <c r="L13" s="164">
        <v>0.25</v>
      </c>
      <c r="M13" s="165">
        <v>0.25</v>
      </c>
      <c r="N13" s="80"/>
      <c r="O13" s="4">
        <f t="shared" si="1"/>
        <v>0.75</v>
      </c>
      <c r="P13" s="74" t="s">
        <v>450</v>
      </c>
      <c r="Q13" s="74"/>
    </row>
    <row r="14" spans="1:17" s="58" customFormat="1" ht="213.75" x14ac:dyDescent="0.25">
      <c r="A14" s="13" t="s">
        <v>19</v>
      </c>
      <c r="B14" s="11" t="s">
        <v>10</v>
      </c>
      <c r="C14" s="13" t="s">
        <v>31</v>
      </c>
      <c r="D14" s="16" t="s">
        <v>359</v>
      </c>
      <c r="E14" s="14" t="s">
        <v>360</v>
      </c>
      <c r="F14" s="79">
        <v>43830</v>
      </c>
      <c r="G14" s="13" t="s">
        <v>61</v>
      </c>
      <c r="H14" s="14" t="s">
        <v>34</v>
      </c>
      <c r="I14" s="13" t="s">
        <v>18</v>
      </c>
      <c r="J14" s="13"/>
      <c r="K14" s="163">
        <v>0.25</v>
      </c>
      <c r="L14" s="164">
        <v>0.25</v>
      </c>
      <c r="M14" s="164">
        <v>0.25</v>
      </c>
      <c r="N14" s="80"/>
      <c r="O14" s="4">
        <f t="shared" si="1"/>
        <v>0.75</v>
      </c>
      <c r="P14" s="74" t="s">
        <v>451</v>
      </c>
      <c r="Q14" s="13"/>
    </row>
    <row r="15" spans="1:17" ht="90" x14ac:dyDescent="0.25">
      <c r="A15" s="13" t="s">
        <v>35</v>
      </c>
      <c r="B15" s="11" t="s">
        <v>12</v>
      </c>
      <c r="C15" s="11" t="s">
        <v>117</v>
      </c>
      <c r="D15" s="16" t="s">
        <v>118</v>
      </c>
      <c r="E15" s="13" t="s">
        <v>119</v>
      </c>
      <c r="F15" s="22">
        <v>43830</v>
      </c>
      <c r="G15" s="23" t="s">
        <v>120</v>
      </c>
      <c r="H15" s="14" t="s">
        <v>116</v>
      </c>
      <c r="I15" s="17" t="s">
        <v>87</v>
      </c>
      <c r="J15" s="13" t="s">
        <v>406</v>
      </c>
      <c r="K15" s="49">
        <v>0.2</v>
      </c>
      <c r="L15" s="55">
        <v>0.2</v>
      </c>
      <c r="M15" s="55">
        <v>0.2</v>
      </c>
      <c r="N15" s="55"/>
      <c r="O15" s="4">
        <f t="shared" si="1"/>
        <v>0.60000000000000009</v>
      </c>
      <c r="P15" s="45" t="s">
        <v>470</v>
      </c>
      <c r="Q15" s="26" t="s">
        <v>407</v>
      </c>
    </row>
    <row r="16" spans="1:17" ht="75" x14ac:dyDescent="0.25">
      <c r="A16" s="13" t="s">
        <v>35</v>
      </c>
      <c r="B16" s="11" t="s">
        <v>12</v>
      </c>
      <c r="C16" s="11" t="s">
        <v>121</v>
      </c>
      <c r="D16" s="16" t="s">
        <v>122</v>
      </c>
      <c r="E16" s="13" t="s">
        <v>123</v>
      </c>
      <c r="F16" s="22">
        <v>43830</v>
      </c>
      <c r="G16" s="13" t="s">
        <v>124</v>
      </c>
      <c r="H16" s="14" t="s">
        <v>116</v>
      </c>
      <c r="I16" s="13" t="s">
        <v>125</v>
      </c>
      <c r="J16" s="13" t="s">
        <v>408</v>
      </c>
      <c r="K16" s="49">
        <v>0</v>
      </c>
      <c r="L16" s="55">
        <v>0.25</v>
      </c>
      <c r="M16" s="55">
        <v>0.45</v>
      </c>
      <c r="N16" s="55"/>
      <c r="O16" s="4">
        <f t="shared" si="1"/>
        <v>0.7</v>
      </c>
      <c r="P16" s="45" t="s">
        <v>409</v>
      </c>
      <c r="Q16" s="146" t="s">
        <v>414</v>
      </c>
    </row>
    <row r="17" spans="1:17" ht="72" x14ac:dyDescent="0.25">
      <c r="A17" s="13" t="s">
        <v>35</v>
      </c>
      <c r="B17" s="11" t="s">
        <v>126</v>
      </c>
      <c r="C17" s="15" t="s">
        <v>127</v>
      </c>
      <c r="D17" s="16" t="s">
        <v>128</v>
      </c>
      <c r="E17" s="21" t="s">
        <v>129</v>
      </c>
      <c r="F17" s="22">
        <v>43830</v>
      </c>
      <c r="G17" s="21" t="s">
        <v>130</v>
      </c>
      <c r="H17" s="24" t="s">
        <v>116</v>
      </c>
      <c r="I17" s="21" t="s">
        <v>125</v>
      </c>
      <c r="J17" s="17"/>
      <c r="K17" s="172">
        <v>0</v>
      </c>
      <c r="L17" s="171">
        <v>0.2</v>
      </c>
      <c r="M17" s="171">
        <v>0.5</v>
      </c>
      <c r="N17" s="55"/>
      <c r="O17" s="4">
        <f t="shared" si="1"/>
        <v>0.7</v>
      </c>
      <c r="P17" s="45" t="s">
        <v>471</v>
      </c>
      <c r="Q17" s="146" t="s">
        <v>415</v>
      </c>
    </row>
    <row r="18" spans="1:17" ht="71.25" x14ac:dyDescent="0.25">
      <c r="A18" s="13" t="s">
        <v>35</v>
      </c>
      <c r="B18" s="11" t="s">
        <v>126</v>
      </c>
      <c r="C18" s="11" t="s">
        <v>131</v>
      </c>
      <c r="D18" s="10" t="s">
        <v>417</v>
      </c>
      <c r="E18" s="13" t="s">
        <v>338</v>
      </c>
      <c r="F18" s="22">
        <v>43830</v>
      </c>
      <c r="G18" s="13" t="s">
        <v>339</v>
      </c>
      <c r="H18" s="14" t="s">
        <v>116</v>
      </c>
      <c r="I18" s="13" t="s">
        <v>125</v>
      </c>
      <c r="J18" s="17"/>
      <c r="K18" s="172">
        <v>0</v>
      </c>
      <c r="L18" s="171">
        <v>0.33</v>
      </c>
      <c r="M18" s="171">
        <v>0.33</v>
      </c>
      <c r="N18" s="55"/>
      <c r="O18" s="4">
        <f t="shared" si="1"/>
        <v>0.66</v>
      </c>
      <c r="P18" s="46" t="s">
        <v>472</v>
      </c>
      <c r="Q18" s="146" t="s">
        <v>416</v>
      </c>
    </row>
    <row r="19" spans="1:17" ht="71.25" x14ac:dyDescent="0.25">
      <c r="A19" s="13" t="s">
        <v>35</v>
      </c>
      <c r="B19" s="11" t="s">
        <v>12</v>
      </c>
      <c r="C19" s="11" t="s">
        <v>135</v>
      </c>
      <c r="D19" s="25" t="s">
        <v>340</v>
      </c>
      <c r="E19" s="13" t="s">
        <v>341</v>
      </c>
      <c r="F19" s="22">
        <v>43830</v>
      </c>
      <c r="G19" s="13" t="s">
        <v>342</v>
      </c>
      <c r="H19" s="14" t="s">
        <v>116</v>
      </c>
      <c r="I19" s="13" t="s">
        <v>125</v>
      </c>
      <c r="J19" s="13" t="s">
        <v>418</v>
      </c>
      <c r="K19" s="49">
        <v>0</v>
      </c>
      <c r="L19" s="171">
        <v>0.33</v>
      </c>
      <c r="M19" s="171">
        <v>0.33</v>
      </c>
      <c r="N19" s="55"/>
      <c r="O19" s="4">
        <f t="shared" si="1"/>
        <v>0.66</v>
      </c>
      <c r="P19" s="46" t="s">
        <v>473</v>
      </c>
      <c r="Q19" s="146" t="s">
        <v>419</v>
      </c>
    </row>
    <row r="20" spans="1:17" ht="75" x14ac:dyDescent="0.25">
      <c r="A20" s="13" t="s">
        <v>35</v>
      </c>
      <c r="B20" s="11" t="s">
        <v>12</v>
      </c>
      <c r="C20" s="11" t="s">
        <v>13</v>
      </c>
      <c r="D20" s="21" t="s">
        <v>343</v>
      </c>
      <c r="E20" s="13" t="s">
        <v>344</v>
      </c>
      <c r="F20" s="22">
        <v>43830</v>
      </c>
      <c r="G20" s="13" t="s">
        <v>141</v>
      </c>
      <c r="H20" s="14" t="s">
        <v>116</v>
      </c>
      <c r="I20" s="13" t="s">
        <v>125</v>
      </c>
      <c r="J20" s="13" t="s">
        <v>421</v>
      </c>
      <c r="K20" s="49">
        <v>0.25</v>
      </c>
      <c r="L20" s="171">
        <v>0.25</v>
      </c>
      <c r="M20" s="171">
        <v>0.25</v>
      </c>
      <c r="N20" s="55"/>
      <c r="O20" s="4">
        <f t="shared" si="1"/>
        <v>0.75</v>
      </c>
      <c r="P20" s="46" t="s">
        <v>474</v>
      </c>
      <c r="Q20" s="146" t="s">
        <v>420</v>
      </c>
    </row>
    <row r="21" spans="1:17" ht="105" x14ac:dyDescent="0.25">
      <c r="A21" s="13" t="s">
        <v>35</v>
      </c>
      <c r="B21" s="11" t="s">
        <v>12</v>
      </c>
      <c r="C21" s="10" t="s">
        <v>142</v>
      </c>
      <c r="D21" s="10" t="s">
        <v>143</v>
      </c>
      <c r="E21" s="12" t="s">
        <v>144</v>
      </c>
      <c r="F21" s="22">
        <v>43830</v>
      </c>
      <c r="G21" s="14" t="s">
        <v>145</v>
      </c>
      <c r="H21" s="14" t="s">
        <v>116</v>
      </c>
      <c r="I21" s="13" t="s">
        <v>125</v>
      </c>
      <c r="J21" s="13" t="s">
        <v>423</v>
      </c>
      <c r="K21" s="49">
        <v>0</v>
      </c>
      <c r="L21" s="171">
        <v>0.2</v>
      </c>
      <c r="M21" s="171">
        <v>0.5</v>
      </c>
      <c r="N21" s="55"/>
      <c r="O21" s="4">
        <f t="shared" si="1"/>
        <v>0.7</v>
      </c>
      <c r="P21" s="46" t="s">
        <v>475</v>
      </c>
      <c r="Q21" s="26" t="s">
        <v>422</v>
      </c>
    </row>
    <row r="22" spans="1:17" ht="45" x14ac:dyDescent="0.25">
      <c r="A22" s="83" t="s">
        <v>187</v>
      </c>
      <c r="B22" s="83" t="s">
        <v>188</v>
      </c>
      <c r="C22" s="84" t="s">
        <v>361</v>
      </c>
      <c r="D22" s="85" t="s">
        <v>362</v>
      </c>
      <c r="E22" s="86" t="s">
        <v>195</v>
      </c>
      <c r="F22" s="87">
        <v>43496</v>
      </c>
      <c r="G22" s="64" t="s">
        <v>198</v>
      </c>
      <c r="H22" s="88" t="s">
        <v>238</v>
      </c>
      <c r="I22" s="88" t="s">
        <v>238</v>
      </c>
      <c r="J22" s="89"/>
      <c r="K22" s="90">
        <v>1</v>
      </c>
      <c r="L22" s="168">
        <v>0</v>
      </c>
      <c r="M22" s="168">
        <v>0</v>
      </c>
      <c r="N22" s="91"/>
      <c r="O22" s="4">
        <f t="shared" ref="O22:O29" si="2">SUM(K22:N22)</f>
        <v>1</v>
      </c>
      <c r="P22" s="92"/>
      <c r="Q22" s="95" t="s">
        <v>466</v>
      </c>
    </row>
    <row r="23" spans="1:17" ht="90" x14ac:dyDescent="0.25">
      <c r="A23" s="83" t="s">
        <v>187</v>
      </c>
      <c r="B23" s="83" t="s">
        <v>188</v>
      </c>
      <c r="C23" s="83" t="s">
        <v>190</v>
      </c>
      <c r="D23" s="93" t="s">
        <v>363</v>
      </c>
      <c r="E23" s="94" t="s">
        <v>364</v>
      </c>
      <c r="F23" s="87">
        <v>43830</v>
      </c>
      <c r="G23" s="64" t="s">
        <v>199</v>
      </c>
      <c r="H23" s="88" t="s">
        <v>238</v>
      </c>
      <c r="I23" s="88" t="s">
        <v>238</v>
      </c>
      <c r="J23" s="89"/>
      <c r="K23" s="90">
        <v>0.25</v>
      </c>
      <c r="L23" s="91">
        <v>0.25</v>
      </c>
      <c r="M23" s="168">
        <v>0.25</v>
      </c>
      <c r="N23" s="91"/>
      <c r="O23" s="4">
        <f t="shared" si="2"/>
        <v>0.75</v>
      </c>
      <c r="P23" s="130" t="s">
        <v>459</v>
      </c>
      <c r="Q23" s="89"/>
    </row>
    <row r="24" spans="1:17" ht="60" x14ac:dyDescent="0.25">
      <c r="A24" s="83" t="s">
        <v>187</v>
      </c>
      <c r="B24" s="83" t="s">
        <v>188</v>
      </c>
      <c r="C24" s="83" t="s">
        <v>190</v>
      </c>
      <c r="D24" s="93" t="s">
        <v>365</v>
      </c>
      <c r="E24" s="94" t="s">
        <v>194</v>
      </c>
      <c r="F24" s="87">
        <v>43830</v>
      </c>
      <c r="G24" s="95" t="s">
        <v>197</v>
      </c>
      <c r="H24" s="88" t="s">
        <v>238</v>
      </c>
      <c r="I24" s="88" t="s">
        <v>238</v>
      </c>
      <c r="J24" s="89"/>
      <c r="K24" s="90">
        <v>0.25</v>
      </c>
      <c r="L24" s="91">
        <v>0.25</v>
      </c>
      <c r="M24" s="168">
        <v>0.25</v>
      </c>
      <c r="N24" s="91"/>
      <c r="O24" s="4">
        <f t="shared" si="2"/>
        <v>0.75</v>
      </c>
      <c r="P24" s="41" t="s">
        <v>460</v>
      </c>
      <c r="Q24" s="89"/>
    </row>
    <row r="25" spans="1:17" ht="75" x14ac:dyDescent="0.25">
      <c r="A25" s="18" t="s">
        <v>187</v>
      </c>
      <c r="B25" s="18" t="s">
        <v>188</v>
      </c>
      <c r="C25" s="83" t="s">
        <v>190</v>
      </c>
      <c r="D25" s="93" t="s">
        <v>201</v>
      </c>
      <c r="E25" s="94" t="s">
        <v>202</v>
      </c>
      <c r="F25" s="87">
        <v>43830</v>
      </c>
      <c r="G25" s="95" t="s">
        <v>237</v>
      </c>
      <c r="H25" s="88" t="s">
        <v>238</v>
      </c>
      <c r="I25" s="88" t="s">
        <v>238</v>
      </c>
      <c r="J25" s="89"/>
      <c r="K25" s="90">
        <v>0.25</v>
      </c>
      <c r="L25" s="91">
        <v>0.25</v>
      </c>
      <c r="M25" s="168">
        <v>0.25</v>
      </c>
      <c r="N25" s="91"/>
      <c r="O25" s="4">
        <f t="shared" si="2"/>
        <v>0.75</v>
      </c>
      <c r="P25" s="130" t="s">
        <v>461</v>
      </c>
      <c r="Q25" s="95" t="s">
        <v>467</v>
      </c>
    </row>
    <row r="26" spans="1:17" ht="90" x14ac:dyDescent="0.25">
      <c r="A26" s="18" t="s">
        <v>187</v>
      </c>
      <c r="B26" s="18" t="s">
        <v>188</v>
      </c>
      <c r="C26" s="94" t="s">
        <v>366</v>
      </c>
      <c r="D26" s="94" t="s">
        <v>367</v>
      </c>
      <c r="E26" s="94" t="s">
        <v>368</v>
      </c>
      <c r="F26" s="87">
        <v>43830</v>
      </c>
      <c r="G26" s="94" t="s">
        <v>236</v>
      </c>
      <c r="H26" s="88" t="s">
        <v>238</v>
      </c>
      <c r="I26" s="88" t="s">
        <v>238</v>
      </c>
      <c r="J26" s="89"/>
      <c r="K26" s="170">
        <v>0.02</v>
      </c>
      <c r="L26" s="169">
        <v>0</v>
      </c>
      <c r="M26" s="169">
        <v>0</v>
      </c>
      <c r="N26" s="91"/>
      <c r="O26" s="4">
        <f t="shared" si="2"/>
        <v>0.02</v>
      </c>
      <c r="P26" s="130" t="s">
        <v>462</v>
      </c>
      <c r="Q26" s="27" t="s">
        <v>468</v>
      </c>
    </row>
    <row r="27" spans="1:17" ht="45" x14ac:dyDescent="0.25">
      <c r="A27" s="18" t="s">
        <v>187</v>
      </c>
      <c r="B27" s="18" t="s">
        <v>188</v>
      </c>
      <c r="C27" s="18" t="s">
        <v>369</v>
      </c>
      <c r="D27" s="94" t="s">
        <v>370</v>
      </c>
      <c r="E27" s="94" t="s">
        <v>207</v>
      </c>
      <c r="F27" s="87">
        <v>43769</v>
      </c>
      <c r="G27" s="95" t="s">
        <v>235</v>
      </c>
      <c r="H27" s="88" t="s">
        <v>238</v>
      </c>
      <c r="I27" s="88" t="s">
        <v>238</v>
      </c>
      <c r="J27" s="89"/>
      <c r="K27" s="170">
        <v>0</v>
      </c>
      <c r="L27" s="169">
        <v>0.1</v>
      </c>
      <c r="M27" s="169">
        <v>0</v>
      </c>
      <c r="N27" s="91"/>
      <c r="O27" s="4">
        <f t="shared" si="2"/>
        <v>0.1</v>
      </c>
      <c r="P27" s="130" t="s">
        <v>463</v>
      </c>
      <c r="Q27" s="89"/>
    </row>
    <row r="28" spans="1:17" ht="90" x14ac:dyDescent="0.25">
      <c r="A28" s="18" t="s">
        <v>187</v>
      </c>
      <c r="B28" s="18" t="s">
        <v>188</v>
      </c>
      <c r="C28" s="18" t="s">
        <v>369</v>
      </c>
      <c r="D28" s="96" t="s">
        <v>371</v>
      </c>
      <c r="E28" s="94" t="s">
        <v>273</v>
      </c>
      <c r="F28" s="87">
        <v>43830</v>
      </c>
      <c r="G28" s="95" t="s">
        <v>274</v>
      </c>
      <c r="H28" s="88" t="s">
        <v>372</v>
      </c>
      <c r="I28" s="88" t="s">
        <v>238</v>
      </c>
      <c r="J28" s="89"/>
      <c r="K28" s="170">
        <v>0.25</v>
      </c>
      <c r="L28" s="169">
        <v>0.25</v>
      </c>
      <c r="M28" s="169">
        <v>0.25</v>
      </c>
      <c r="N28" s="91"/>
      <c r="O28" s="4">
        <f t="shared" si="2"/>
        <v>0.75</v>
      </c>
      <c r="P28" s="130" t="s">
        <v>464</v>
      </c>
      <c r="Q28" s="27" t="s">
        <v>469</v>
      </c>
    </row>
    <row r="29" spans="1:17" ht="75" x14ac:dyDescent="0.25">
      <c r="A29" s="18" t="s">
        <v>187</v>
      </c>
      <c r="B29" s="18" t="s">
        <v>188</v>
      </c>
      <c r="C29" s="18" t="s">
        <v>373</v>
      </c>
      <c r="D29" s="93" t="s">
        <v>374</v>
      </c>
      <c r="E29" s="94" t="s">
        <v>375</v>
      </c>
      <c r="F29" s="87">
        <v>43830</v>
      </c>
      <c r="G29" s="95" t="s">
        <v>376</v>
      </c>
      <c r="H29" s="88" t="s">
        <v>238</v>
      </c>
      <c r="I29" s="88" t="s">
        <v>238</v>
      </c>
      <c r="J29" s="89"/>
      <c r="K29" s="170">
        <v>0.25</v>
      </c>
      <c r="L29" s="169">
        <v>0.25</v>
      </c>
      <c r="M29" s="169">
        <v>0.25</v>
      </c>
      <c r="N29" s="91"/>
      <c r="O29" s="4">
        <f t="shared" si="2"/>
        <v>0.75</v>
      </c>
      <c r="P29" s="130" t="s">
        <v>465</v>
      </c>
      <c r="Q29" s="89"/>
    </row>
    <row r="30" spans="1:17" ht="138" customHeight="1" x14ac:dyDescent="0.25">
      <c r="A30" s="83" t="s">
        <v>88</v>
      </c>
      <c r="B30" s="83" t="s">
        <v>89</v>
      </c>
      <c r="C30" s="97" t="s">
        <v>90</v>
      </c>
      <c r="D30" s="18" t="s">
        <v>91</v>
      </c>
      <c r="E30" s="110" t="s">
        <v>377</v>
      </c>
      <c r="F30" s="98">
        <v>43830</v>
      </c>
      <c r="G30" s="18" t="s">
        <v>93</v>
      </c>
      <c r="H30" s="18" t="s">
        <v>110</v>
      </c>
      <c r="I30" s="18" t="s">
        <v>94</v>
      </c>
      <c r="J30" s="99"/>
      <c r="K30" s="100">
        <v>0.25</v>
      </c>
      <c r="L30" s="99">
        <v>0</v>
      </c>
      <c r="M30" s="99">
        <v>0</v>
      </c>
      <c r="N30" s="80"/>
      <c r="O30" s="4">
        <v>0.25</v>
      </c>
      <c r="P30" s="162" t="s">
        <v>405</v>
      </c>
      <c r="Q30" s="26"/>
    </row>
    <row r="31" spans="1:17" ht="336.75" x14ac:dyDescent="0.25">
      <c r="A31" s="83" t="s">
        <v>88</v>
      </c>
      <c r="B31" s="83" t="s">
        <v>89</v>
      </c>
      <c r="C31" s="94" t="s">
        <v>95</v>
      </c>
      <c r="D31" s="18" t="s">
        <v>96</v>
      </c>
      <c r="E31" s="101" t="s">
        <v>97</v>
      </c>
      <c r="F31" s="102">
        <v>43830</v>
      </c>
      <c r="G31" s="18" t="s">
        <v>98</v>
      </c>
      <c r="H31" s="18" t="s">
        <v>110</v>
      </c>
      <c r="I31" s="18" t="s">
        <v>99</v>
      </c>
      <c r="J31" s="103"/>
      <c r="K31" s="100">
        <v>0.15</v>
      </c>
      <c r="L31" s="103">
        <v>0.25</v>
      </c>
      <c r="M31" s="103">
        <v>0.25</v>
      </c>
      <c r="N31" s="80"/>
      <c r="O31" s="160">
        <f>+K31+L31+M31+N31/4</f>
        <v>0.65</v>
      </c>
      <c r="P31" s="161" t="s">
        <v>435</v>
      </c>
      <c r="Q31" s="26"/>
    </row>
    <row r="32" spans="1:17" ht="312.75" x14ac:dyDescent="0.25">
      <c r="A32" s="83" t="s">
        <v>88</v>
      </c>
      <c r="B32" s="83" t="s">
        <v>89</v>
      </c>
      <c r="C32" s="104" t="s">
        <v>100</v>
      </c>
      <c r="D32" s="104" t="s">
        <v>101</v>
      </c>
      <c r="E32" s="105" t="s">
        <v>102</v>
      </c>
      <c r="F32" s="106">
        <v>43830</v>
      </c>
      <c r="G32" s="19" t="s">
        <v>103</v>
      </c>
      <c r="H32" s="18" t="s">
        <v>110</v>
      </c>
      <c r="I32" s="94" t="s">
        <v>99</v>
      </c>
      <c r="J32" s="103"/>
      <c r="K32" s="100">
        <v>0.25</v>
      </c>
      <c r="L32" s="103">
        <v>0.25</v>
      </c>
      <c r="M32" s="103">
        <v>0.15</v>
      </c>
      <c r="N32" s="80"/>
      <c r="O32" s="160">
        <f t="shared" ref="O32:O33" si="3">+K32+L32+M32+N32/4</f>
        <v>0.65</v>
      </c>
      <c r="P32" s="161" t="s">
        <v>436</v>
      </c>
      <c r="Q32" s="26"/>
    </row>
    <row r="33" spans="1:17" ht="345" x14ac:dyDescent="0.25">
      <c r="A33" s="83" t="s">
        <v>88</v>
      </c>
      <c r="B33" s="18" t="s">
        <v>89</v>
      </c>
      <c r="C33" s="107" t="s">
        <v>104</v>
      </c>
      <c r="D33" s="18" t="s">
        <v>105</v>
      </c>
      <c r="E33" s="110" t="s">
        <v>333</v>
      </c>
      <c r="F33" s="98">
        <v>43830</v>
      </c>
      <c r="G33" s="18" t="s">
        <v>106</v>
      </c>
      <c r="H33" s="18" t="s">
        <v>110</v>
      </c>
      <c r="I33" s="94" t="s">
        <v>99</v>
      </c>
      <c r="J33" s="108"/>
      <c r="K33" s="100">
        <v>0.25</v>
      </c>
      <c r="L33" s="99">
        <v>0.25</v>
      </c>
      <c r="M33" s="99">
        <v>0.25</v>
      </c>
      <c r="N33" s="80"/>
      <c r="O33" s="160">
        <f t="shared" si="3"/>
        <v>0.75</v>
      </c>
      <c r="P33" s="45" t="s">
        <v>437</v>
      </c>
      <c r="Q33" s="26"/>
    </row>
    <row r="34" spans="1:17" ht="409.5" x14ac:dyDescent="0.25">
      <c r="A34" s="13" t="s">
        <v>39</v>
      </c>
      <c r="B34" s="10" t="s">
        <v>147</v>
      </c>
      <c r="C34" s="10" t="s">
        <v>148</v>
      </c>
      <c r="D34" s="11" t="s">
        <v>149</v>
      </c>
      <c r="E34" s="111" t="s">
        <v>150</v>
      </c>
      <c r="F34" s="112">
        <v>43830</v>
      </c>
      <c r="G34" s="122" t="s">
        <v>152</v>
      </c>
      <c r="H34" s="113" t="s">
        <v>153</v>
      </c>
      <c r="I34" s="13" t="s">
        <v>68</v>
      </c>
      <c r="J34" s="146" t="s">
        <v>397</v>
      </c>
      <c r="K34" s="114">
        <v>0.25</v>
      </c>
      <c r="L34" s="80">
        <v>0.25</v>
      </c>
      <c r="M34" s="178">
        <v>0.25</v>
      </c>
      <c r="N34" s="178"/>
      <c r="O34" s="177">
        <v>0.75</v>
      </c>
      <c r="P34" s="179" t="s">
        <v>397</v>
      </c>
      <c r="Q34" s="26"/>
    </row>
    <row r="35" spans="1:17" ht="90" x14ac:dyDescent="0.25">
      <c r="A35" s="13" t="s">
        <v>39</v>
      </c>
      <c r="B35" s="11" t="s">
        <v>154</v>
      </c>
      <c r="C35" s="11" t="s">
        <v>159</v>
      </c>
      <c r="D35" s="12" t="s">
        <v>160</v>
      </c>
      <c r="E35" s="111" t="s">
        <v>161</v>
      </c>
      <c r="F35" s="112">
        <v>43830</v>
      </c>
      <c r="G35" s="61" t="s">
        <v>158</v>
      </c>
      <c r="H35" s="113" t="s">
        <v>153</v>
      </c>
      <c r="I35" s="13" t="s">
        <v>68</v>
      </c>
      <c r="J35" s="147" t="s">
        <v>398</v>
      </c>
      <c r="K35" s="114">
        <v>0.25</v>
      </c>
      <c r="L35" s="80">
        <v>0.25</v>
      </c>
      <c r="M35" s="181">
        <v>0.25</v>
      </c>
      <c r="N35" s="181"/>
      <c r="O35" s="180">
        <v>0.75</v>
      </c>
      <c r="P35" s="182" t="s">
        <v>482</v>
      </c>
      <c r="Q35" s="26"/>
    </row>
    <row r="36" spans="1:17" ht="75" x14ac:dyDescent="0.25">
      <c r="A36" s="13" t="s">
        <v>39</v>
      </c>
      <c r="B36" s="13" t="s">
        <v>7</v>
      </c>
      <c r="C36" s="13" t="s">
        <v>14</v>
      </c>
      <c r="D36" s="12" t="s">
        <v>265</v>
      </c>
      <c r="E36" s="111" t="s">
        <v>162</v>
      </c>
      <c r="F36" s="112">
        <v>43830</v>
      </c>
      <c r="G36" s="14" t="s">
        <v>163</v>
      </c>
      <c r="H36" s="113" t="s">
        <v>153</v>
      </c>
      <c r="I36" s="13" t="s">
        <v>186</v>
      </c>
      <c r="J36" s="26"/>
      <c r="K36" s="114">
        <v>0</v>
      </c>
      <c r="L36" s="80">
        <v>0.25</v>
      </c>
      <c r="M36" s="80">
        <v>0</v>
      </c>
      <c r="N36" s="80"/>
      <c r="O36" s="160">
        <f>+K36+L36+M36+N36/4</f>
        <v>0.25</v>
      </c>
      <c r="P36" s="115" t="s">
        <v>452</v>
      </c>
      <c r="Q36" s="26"/>
    </row>
    <row r="37" spans="1:17" ht="57" x14ac:dyDescent="0.25">
      <c r="A37" s="13" t="s">
        <v>39</v>
      </c>
      <c r="B37" s="13" t="s">
        <v>164</v>
      </c>
      <c r="C37" s="13" t="s">
        <v>14</v>
      </c>
      <c r="D37" s="12" t="s">
        <v>165</v>
      </c>
      <c r="E37" s="111" t="s">
        <v>165</v>
      </c>
      <c r="F37" s="112">
        <v>43830</v>
      </c>
      <c r="G37" s="14" t="s">
        <v>166</v>
      </c>
      <c r="H37" s="113" t="s">
        <v>153</v>
      </c>
      <c r="I37" s="13" t="s">
        <v>186</v>
      </c>
      <c r="J37" s="26"/>
      <c r="K37" s="114">
        <v>0.2</v>
      </c>
      <c r="L37" s="80">
        <v>0.1</v>
      </c>
      <c r="M37" s="80">
        <v>0.42</v>
      </c>
      <c r="N37" s="80"/>
      <c r="O37" s="160">
        <f t="shared" ref="O37:O41" si="4">+K37+L37+M37+N37/4</f>
        <v>0.72</v>
      </c>
      <c r="P37" s="166" t="s">
        <v>453</v>
      </c>
      <c r="Q37" s="26"/>
    </row>
    <row r="38" spans="1:17" ht="105" x14ac:dyDescent="0.25">
      <c r="A38" s="13" t="s">
        <v>39</v>
      </c>
      <c r="B38" s="13" t="s">
        <v>7</v>
      </c>
      <c r="C38" s="13" t="s">
        <v>14</v>
      </c>
      <c r="D38" s="12" t="s">
        <v>167</v>
      </c>
      <c r="E38" s="111" t="s">
        <v>168</v>
      </c>
      <c r="F38" s="112">
        <v>43830</v>
      </c>
      <c r="G38" s="122" t="s">
        <v>169</v>
      </c>
      <c r="H38" s="113" t="s">
        <v>153</v>
      </c>
      <c r="I38" s="13" t="s">
        <v>186</v>
      </c>
      <c r="J38" s="26"/>
      <c r="K38" s="114">
        <v>0</v>
      </c>
      <c r="L38" s="80">
        <v>0</v>
      </c>
      <c r="M38" s="80">
        <v>0.5</v>
      </c>
      <c r="N38" s="80"/>
      <c r="O38" s="160">
        <f t="shared" si="4"/>
        <v>0.5</v>
      </c>
      <c r="P38" s="115" t="s">
        <v>454</v>
      </c>
      <c r="Q38" s="26"/>
    </row>
    <row r="39" spans="1:17" ht="45" x14ac:dyDescent="0.25">
      <c r="A39" s="13" t="s">
        <v>39</v>
      </c>
      <c r="B39" s="11" t="s">
        <v>170</v>
      </c>
      <c r="C39" s="15" t="s">
        <v>171</v>
      </c>
      <c r="D39" s="15" t="s">
        <v>172</v>
      </c>
      <c r="E39" s="111" t="s">
        <v>173</v>
      </c>
      <c r="F39" s="112">
        <v>43830</v>
      </c>
      <c r="G39" s="64" t="s">
        <v>174</v>
      </c>
      <c r="H39" s="113" t="s">
        <v>153</v>
      </c>
      <c r="I39" s="13" t="s">
        <v>186</v>
      </c>
      <c r="J39" s="26"/>
      <c r="K39" s="114">
        <v>0</v>
      </c>
      <c r="L39" s="80">
        <v>0</v>
      </c>
      <c r="M39" s="80">
        <v>0</v>
      </c>
      <c r="N39" s="80"/>
      <c r="O39" s="160">
        <f t="shared" si="4"/>
        <v>0</v>
      </c>
      <c r="P39" s="115" t="s">
        <v>455</v>
      </c>
      <c r="Q39" s="26"/>
    </row>
    <row r="40" spans="1:17" ht="45" x14ac:dyDescent="0.25">
      <c r="A40" s="13" t="s">
        <v>39</v>
      </c>
      <c r="B40" s="11" t="s">
        <v>179</v>
      </c>
      <c r="C40" s="15" t="s">
        <v>180</v>
      </c>
      <c r="D40" s="15" t="s">
        <v>181</v>
      </c>
      <c r="E40" s="111" t="s">
        <v>182</v>
      </c>
      <c r="F40" s="112">
        <v>43830</v>
      </c>
      <c r="G40" s="64" t="s">
        <v>183</v>
      </c>
      <c r="H40" s="113" t="s">
        <v>153</v>
      </c>
      <c r="I40" s="13" t="s">
        <v>186</v>
      </c>
      <c r="J40" s="146" t="s">
        <v>432</v>
      </c>
      <c r="K40" s="114">
        <v>0.25</v>
      </c>
      <c r="L40" s="80">
        <v>0.25</v>
      </c>
      <c r="M40" s="80">
        <v>0.25</v>
      </c>
      <c r="N40" s="80"/>
      <c r="O40" s="160">
        <f t="shared" si="4"/>
        <v>0.75</v>
      </c>
      <c r="P40" s="115" t="s">
        <v>456</v>
      </c>
      <c r="Q40" s="26"/>
    </row>
    <row r="41" spans="1:17" ht="45" x14ac:dyDescent="0.25">
      <c r="A41" s="13" t="s">
        <v>39</v>
      </c>
      <c r="B41" s="11" t="s">
        <v>378</v>
      </c>
      <c r="C41" s="116" t="s">
        <v>379</v>
      </c>
      <c r="D41" s="116" t="s">
        <v>380</v>
      </c>
      <c r="E41" s="111" t="s">
        <v>381</v>
      </c>
      <c r="F41" s="68">
        <v>43830</v>
      </c>
      <c r="G41" s="117" t="s">
        <v>382</v>
      </c>
      <c r="H41" s="14" t="s">
        <v>153</v>
      </c>
      <c r="I41" s="13" t="s">
        <v>186</v>
      </c>
      <c r="J41" s="89"/>
      <c r="K41" s="90">
        <v>0.25</v>
      </c>
      <c r="L41" s="91">
        <v>0.25</v>
      </c>
      <c r="M41" s="91">
        <v>0.25</v>
      </c>
      <c r="N41" s="91"/>
      <c r="O41" s="160">
        <f t="shared" si="4"/>
        <v>0.75</v>
      </c>
      <c r="P41" s="167" t="s">
        <v>457</v>
      </c>
      <c r="Q41" s="89"/>
    </row>
    <row r="42" spans="1:17" ht="120" x14ac:dyDescent="0.25">
      <c r="A42" s="13" t="s">
        <v>39</v>
      </c>
      <c r="B42" s="11" t="s">
        <v>154</v>
      </c>
      <c r="C42" s="10" t="s">
        <v>148</v>
      </c>
      <c r="D42" s="118" t="s">
        <v>383</v>
      </c>
      <c r="E42" s="119" t="s">
        <v>384</v>
      </c>
      <c r="F42" s="68">
        <v>43830</v>
      </c>
      <c r="G42" s="120" t="s">
        <v>385</v>
      </c>
      <c r="H42" s="113" t="s">
        <v>153</v>
      </c>
      <c r="I42" s="13" t="s">
        <v>68</v>
      </c>
      <c r="J42" s="95" t="s">
        <v>399</v>
      </c>
      <c r="K42" s="90">
        <v>0.15</v>
      </c>
      <c r="L42" s="184">
        <v>0.25</v>
      </c>
      <c r="M42" s="184">
        <v>0.1</v>
      </c>
      <c r="N42" s="184"/>
      <c r="O42" s="183">
        <v>0.5</v>
      </c>
      <c r="P42" s="185" t="s">
        <v>483</v>
      </c>
      <c r="Q42" s="89"/>
    </row>
    <row r="43" spans="1:17" ht="90" x14ac:dyDescent="0.25">
      <c r="A43" s="13" t="s">
        <v>39</v>
      </c>
      <c r="B43" s="11" t="s">
        <v>154</v>
      </c>
      <c r="C43" s="10" t="s">
        <v>148</v>
      </c>
      <c r="D43" s="118" t="s">
        <v>386</v>
      </c>
      <c r="E43" s="111" t="s">
        <v>387</v>
      </c>
      <c r="F43" s="68">
        <v>43830</v>
      </c>
      <c r="G43" s="118" t="s">
        <v>388</v>
      </c>
      <c r="H43" s="113" t="s">
        <v>153</v>
      </c>
      <c r="I43" s="13" t="s">
        <v>68</v>
      </c>
      <c r="J43" s="95" t="s">
        <v>431</v>
      </c>
      <c r="K43" s="189">
        <v>0</v>
      </c>
      <c r="L43" s="187">
        <v>0.5</v>
      </c>
      <c r="M43" s="187">
        <v>0.25</v>
      </c>
      <c r="N43" s="187"/>
      <c r="O43" s="186">
        <v>0.75</v>
      </c>
      <c r="P43" s="188" t="s">
        <v>484</v>
      </c>
      <c r="Q43" s="89"/>
    </row>
    <row r="44" spans="1:17" ht="90" x14ac:dyDescent="0.25">
      <c r="A44" s="13" t="s">
        <v>39</v>
      </c>
      <c r="B44" s="11" t="s">
        <v>154</v>
      </c>
      <c r="C44" s="10" t="s">
        <v>148</v>
      </c>
      <c r="D44" s="121" t="s">
        <v>389</v>
      </c>
      <c r="E44" s="111" t="s">
        <v>390</v>
      </c>
      <c r="F44" s="68">
        <v>43830</v>
      </c>
      <c r="G44" s="120" t="s">
        <v>391</v>
      </c>
      <c r="H44" s="14" t="s">
        <v>153</v>
      </c>
      <c r="I44" s="13" t="s">
        <v>68</v>
      </c>
      <c r="J44" s="95" t="s">
        <v>400</v>
      </c>
      <c r="K44" s="194">
        <v>0.25</v>
      </c>
      <c r="L44" s="192">
        <v>0.25</v>
      </c>
      <c r="M44" s="192">
        <v>0.25</v>
      </c>
      <c r="N44" s="192"/>
      <c r="O44" s="190">
        <v>0.75</v>
      </c>
      <c r="P44" s="193" t="s">
        <v>485</v>
      </c>
      <c r="Q44" s="95" t="s">
        <v>430</v>
      </c>
    </row>
    <row r="45" spans="1:17" ht="71.25" x14ac:dyDescent="0.25">
      <c r="A45" s="13" t="s">
        <v>39</v>
      </c>
      <c r="B45" s="11" t="s">
        <v>211</v>
      </c>
      <c r="C45" s="11" t="s">
        <v>212</v>
      </c>
      <c r="D45" s="123" t="s">
        <v>213</v>
      </c>
      <c r="E45" s="124" t="s">
        <v>239</v>
      </c>
      <c r="F45" s="68">
        <v>43830</v>
      </c>
      <c r="G45" s="14" t="s">
        <v>246</v>
      </c>
      <c r="H45" s="14" t="s">
        <v>220</v>
      </c>
      <c r="I45" s="89" t="s">
        <v>263</v>
      </c>
      <c r="J45" s="95" t="s">
        <v>401</v>
      </c>
      <c r="K45" s="125">
        <v>0.2</v>
      </c>
      <c r="L45" s="126">
        <v>0</v>
      </c>
      <c r="M45" s="127">
        <v>0.6</v>
      </c>
      <c r="N45" s="127"/>
      <c r="O45" s="4">
        <f t="shared" ref="O45:O57" si="5">SUM(K45:N45)</f>
        <v>0.8</v>
      </c>
      <c r="P45" s="128" t="s">
        <v>428</v>
      </c>
      <c r="Q45" s="95" t="s">
        <v>438</v>
      </c>
    </row>
    <row r="46" spans="1:17" ht="60" x14ac:dyDescent="0.25">
      <c r="A46" s="13" t="s">
        <v>39</v>
      </c>
      <c r="B46" s="11" t="s">
        <v>147</v>
      </c>
      <c r="C46" s="11" t="s">
        <v>214</v>
      </c>
      <c r="D46" s="123" t="s">
        <v>215</v>
      </c>
      <c r="E46" s="124" t="s">
        <v>240</v>
      </c>
      <c r="F46" s="68">
        <v>43830</v>
      </c>
      <c r="G46" s="14" t="s">
        <v>247</v>
      </c>
      <c r="H46" s="14" t="s">
        <v>220</v>
      </c>
      <c r="I46" s="89" t="s">
        <v>263</v>
      </c>
      <c r="J46" s="95" t="s">
        <v>413</v>
      </c>
      <c r="K46" s="125">
        <v>0</v>
      </c>
      <c r="L46" s="127">
        <v>0.25</v>
      </c>
      <c r="M46" s="127">
        <v>0.5</v>
      </c>
      <c r="N46" s="129"/>
      <c r="O46" s="4">
        <f t="shared" si="5"/>
        <v>0.75</v>
      </c>
      <c r="P46" s="130" t="s">
        <v>429</v>
      </c>
      <c r="Q46" s="95" t="s">
        <v>439</v>
      </c>
    </row>
    <row r="47" spans="1:17" ht="71.25" x14ac:dyDescent="0.25">
      <c r="A47" s="13" t="s">
        <v>39</v>
      </c>
      <c r="B47" s="11" t="s">
        <v>211</v>
      </c>
      <c r="C47" s="11" t="s">
        <v>212</v>
      </c>
      <c r="D47" s="123" t="s">
        <v>241</v>
      </c>
      <c r="E47" s="124" t="s">
        <v>216</v>
      </c>
      <c r="F47" s="68">
        <v>43830</v>
      </c>
      <c r="G47" s="14" t="s">
        <v>248</v>
      </c>
      <c r="H47" s="14" t="s">
        <v>220</v>
      </c>
      <c r="I47" s="89" t="s">
        <v>263</v>
      </c>
      <c r="J47" s="95"/>
      <c r="K47" s="125">
        <v>0</v>
      </c>
      <c r="L47" s="127">
        <v>0.25</v>
      </c>
      <c r="M47" s="127">
        <v>0.6</v>
      </c>
      <c r="N47" s="127"/>
      <c r="O47" s="4">
        <f t="shared" si="5"/>
        <v>0.85</v>
      </c>
      <c r="P47" s="130" t="s">
        <v>410</v>
      </c>
      <c r="Q47" s="95" t="s">
        <v>440</v>
      </c>
    </row>
    <row r="48" spans="1:17" ht="71.25" x14ac:dyDescent="0.25">
      <c r="A48" s="13" t="s">
        <v>39</v>
      </c>
      <c r="B48" s="11" t="s">
        <v>211</v>
      </c>
      <c r="C48" s="11" t="s">
        <v>212</v>
      </c>
      <c r="D48" s="123" t="s">
        <v>242</v>
      </c>
      <c r="E48" s="124" t="s">
        <v>217</v>
      </c>
      <c r="F48" s="68">
        <v>43830</v>
      </c>
      <c r="G48" s="14" t="s">
        <v>249</v>
      </c>
      <c r="H48" s="14" t="s">
        <v>220</v>
      </c>
      <c r="I48" s="89" t="s">
        <v>263</v>
      </c>
      <c r="J48" s="89"/>
      <c r="K48" s="125">
        <v>0</v>
      </c>
      <c r="L48" s="127">
        <v>1</v>
      </c>
      <c r="M48" s="127">
        <v>0</v>
      </c>
      <c r="N48" s="127"/>
      <c r="O48" s="4">
        <f t="shared" si="5"/>
        <v>1</v>
      </c>
      <c r="P48" s="130" t="s">
        <v>411</v>
      </c>
      <c r="Q48" s="95"/>
    </row>
    <row r="49" spans="1:17" ht="71.25" x14ac:dyDescent="0.25">
      <c r="A49" s="13" t="s">
        <v>39</v>
      </c>
      <c r="B49" s="11" t="s">
        <v>211</v>
      </c>
      <c r="C49" s="11" t="s">
        <v>212</v>
      </c>
      <c r="D49" s="123" t="s">
        <v>218</v>
      </c>
      <c r="E49" s="124" t="s">
        <v>458</v>
      </c>
      <c r="F49" s="68">
        <v>43830</v>
      </c>
      <c r="G49" s="14" t="s">
        <v>250</v>
      </c>
      <c r="H49" s="14" t="s">
        <v>220</v>
      </c>
      <c r="I49" s="89" t="s">
        <v>263</v>
      </c>
      <c r="J49" s="89"/>
      <c r="K49" s="125">
        <v>0</v>
      </c>
      <c r="L49" s="127">
        <v>0</v>
      </c>
      <c r="M49" s="127">
        <v>0</v>
      </c>
      <c r="N49" s="91"/>
      <c r="O49" s="4">
        <f t="shared" si="5"/>
        <v>0</v>
      </c>
      <c r="P49" s="130"/>
      <c r="Q49" s="95" t="s">
        <v>441</v>
      </c>
    </row>
    <row r="50" spans="1:17" ht="71.25" x14ac:dyDescent="0.25">
      <c r="A50" s="13" t="s">
        <v>39</v>
      </c>
      <c r="B50" s="11" t="s">
        <v>211</v>
      </c>
      <c r="C50" s="11" t="s">
        <v>212</v>
      </c>
      <c r="D50" s="123" t="s">
        <v>221</v>
      </c>
      <c r="E50" s="124" t="s">
        <v>222</v>
      </c>
      <c r="F50" s="68">
        <v>43830</v>
      </c>
      <c r="G50" s="14" t="s">
        <v>251</v>
      </c>
      <c r="H50" s="14" t="s">
        <v>220</v>
      </c>
      <c r="I50" s="89" t="s">
        <v>263</v>
      </c>
      <c r="J50" s="89"/>
      <c r="K50" s="125">
        <v>0</v>
      </c>
      <c r="L50" s="127">
        <v>0</v>
      </c>
      <c r="M50" s="127">
        <v>0.5</v>
      </c>
      <c r="N50" s="91"/>
      <c r="O50" s="4">
        <f t="shared" si="5"/>
        <v>0.5</v>
      </c>
      <c r="P50" s="130"/>
      <c r="Q50" s="89" t="s">
        <v>442</v>
      </c>
    </row>
    <row r="51" spans="1:17" ht="45" x14ac:dyDescent="0.25">
      <c r="A51" s="13" t="s">
        <v>39</v>
      </c>
      <c r="B51" s="10" t="s">
        <v>223</v>
      </c>
      <c r="C51" s="11" t="s">
        <v>223</v>
      </c>
      <c r="D51" s="123" t="s">
        <v>224</v>
      </c>
      <c r="E51" s="61" t="s">
        <v>225</v>
      </c>
      <c r="F51" s="68">
        <v>43830</v>
      </c>
      <c r="G51" s="14" t="s">
        <v>252</v>
      </c>
      <c r="H51" s="14" t="s">
        <v>220</v>
      </c>
      <c r="I51" s="89" t="s">
        <v>263</v>
      </c>
      <c r="J51" s="89"/>
      <c r="K51" s="125">
        <v>0</v>
      </c>
      <c r="L51" s="127">
        <v>0.25</v>
      </c>
      <c r="M51" s="127">
        <v>0</v>
      </c>
      <c r="N51" s="127"/>
      <c r="O51" s="4">
        <f t="shared" si="5"/>
        <v>0.25</v>
      </c>
      <c r="P51" s="130" t="s">
        <v>476</v>
      </c>
      <c r="Q51" s="95"/>
    </row>
    <row r="52" spans="1:17" ht="90" x14ac:dyDescent="0.25">
      <c r="A52" s="13" t="s">
        <v>39</v>
      </c>
      <c r="B52" s="13" t="s">
        <v>111</v>
      </c>
      <c r="C52" s="13" t="s">
        <v>112</v>
      </c>
      <c r="D52" s="131" t="s">
        <v>226</v>
      </c>
      <c r="E52" s="21" t="s">
        <v>227</v>
      </c>
      <c r="F52" s="132">
        <v>43830</v>
      </c>
      <c r="G52" s="133" t="s">
        <v>253</v>
      </c>
      <c r="H52" s="134" t="s">
        <v>220</v>
      </c>
      <c r="I52" s="89" t="s">
        <v>263</v>
      </c>
      <c r="J52" s="89"/>
      <c r="K52" s="125">
        <v>0</v>
      </c>
      <c r="L52" s="127">
        <v>0.25</v>
      </c>
      <c r="M52" s="127">
        <v>0.25</v>
      </c>
      <c r="N52" s="91"/>
      <c r="O52" s="4">
        <f t="shared" si="5"/>
        <v>0.5</v>
      </c>
      <c r="P52" s="130" t="s">
        <v>477</v>
      </c>
      <c r="Q52" s="95" t="s">
        <v>443</v>
      </c>
    </row>
    <row r="53" spans="1:17" ht="135" x14ac:dyDescent="0.25">
      <c r="A53" s="83" t="s">
        <v>88</v>
      </c>
      <c r="B53" s="13" t="s">
        <v>229</v>
      </c>
      <c r="C53" s="11" t="s">
        <v>230</v>
      </c>
      <c r="D53" s="135" t="s">
        <v>243</v>
      </c>
      <c r="E53" s="13" t="s">
        <v>231</v>
      </c>
      <c r="F53" s="68">
        <v>43830</v>
      </c>
      <c r="G53" s="13" t="s">
        <v>254</v>
      </c>
      <c r="H53" s="14" t="s">
        <v>220</v>
      </c>
      <c r="I53" s="89" t="s">
        <v>263</v>
      </c>
      <c r="J53" s="95" t="s">
        <v>412</v>
      </c>
      <c r="K53" s="125">
        <v>0.25</v>
      </c>
      <c r="L53" s="127">
        <v>0.25</v>
      </c>
      <c r="M53" s="127">
        <v>0.25</v>
      </c>
      <c r="N53" s="126"/>
      <c r="O53" s="4">
        <f t="shared" si="5"/>
        <v>0.75</v>
      </c>
      <c r="P53" s="149" t="s">
        <v>478</v>
      </c>
      <c r="Q53" s="150" t="s">
        <v>444</v>
      </c>
    </row>
    <row r="54" spans="1:17" ht="60" x14ac:dyDescent="0.25">
      <c r="A54" s="83" t="s">
        <v>88</v>
      </c>
      <c r="B54" s="13" t="s">
        <v>392</v>
      </c>
      <c r="C54" s="13" t="s">
        <v>230</v>
      </c>
      <c r="D54" s="135" t="s">
        <v>232</v>
      </c>
      <c r="E54" s="21" t="s">
        <v>393</v>
      </c>
      <c r="F54" s="68">
        <v>43830</v>
      </c>
      <c r="G54" s="13" t="s">
        <v>255</v>
      </c>
      <c r="H54" s="14" t="s">
        <v>220</v>
      </c>
      <c r="I54" s="136" t="s">
        <v>263</v>
      </c>
      <c r="J54" s="148" t="s">
        <v>402</v>
      </c>
      <c r="K54" s="137">
        <v>0.25</v>
      </c>
      <c r="L54" s="138">
        <v>0.25</v>
      </c>
      <c r="M54" s="138">
        <v>0.25</v>
      </c>
      <c r="N54" s="139"/>
      <c r="O54" s="4">
        <f t="shared" si="5"/>
        <v>0.75</v>
      </c>
      <c r="P54" s="151" t="s">
        <v>479</v>
      </c>
      <c r="Q54" s="148"/>
    </row>
    <row r="55" spans="1:17" ht="71.25" x14ac:dyDescent="0.25">
      <c r="A55" s="13" t="s">
        <v>35</v>
      </c>
      <c r="B55" s="11" t="s">
        <v>126</v>
      </c>
      <c r="C55" s="11" t="s">
        <v>131</v>
      </c>
      <c r="D55" s="20" t="s">
        <v>244</v>
      </c>
      <c r="E55" s="109" t="s">
        <v>245</v>
      </c>
      <c r="F55" s="140">
        <v>43830</v>
      </c>
      <c r="G55" s="27" t="s">
        <v>256</v>
      </c>
      <c r="H55" s="141" t="s">
        <v>220</v>
      </c>
      <c r="I55" s="89" t="s">
        <v>263</v>
      </c>
      <c r="J55" s="95" t="s">
        <v>403</v>
      </c>
      <c r="K55" s="125">
        <v>0.13</v>
      </c>
      <c r="L55" s="127">
        <v>0.25</v>
      </c>
      <c r="M55" s="127">
        <v>0.42</v>
      </c>
      <c r="N55" s="127"/>
      <c r="O55" s="4">
        <f t="shared" si="5"/>
        <v>0.8</v>
      </c>
      <c r="P55" s="130" t="s">
        <v>480</v>
      </c>
      <c r="Q55" s="95" t="s">
        <v>445</v>
      </c>
    </row>
    <row r="56" spans="1:17" ht="71.25" x14ac:dyDescent="0.25">
      <c r="A56" s="13" t="s">
        <v>35</v>
      </c>
      <c r="B56" s="11" t="s">
        <v>126</v>
      </c>
      <c r="C56" s="13" t="s">
        <v>112</v>
      </c>
      <c r="D56" s="109" t="s">
        <v>257</v>
      </c>
      <c r="E56" s="142" t="s">
        <v>260</v>
      </c>
      <c r="F56" s="143">
        <v>43830</v>
      </c>
      <c r="G56" s="27" t="s">
        <v>261</v>
      </c>
      <c r="H56" s="144" t="s">
        <v>220</v>
      </c>
      <c r="I56" s="89" t="s">
        <v>263</v>
      </c>
      <c r="J56" s="89"/>
      <c r="K56" s="125">
        <v>0</v>
      </c>
      <c r="L56" s="127">
        <v>0</v>
      </c>
      <c r="M56" s="127">
        <v>0</v>
      </c>
      <c r="N56" s="127"/>
      <c r="O56" s="4">
        <f t="shared" si="5"/>
        <v>0</v>
      </c>
      <c r="P56" s="130"/>
      <c r="Q56" s="89"/>
    </row>
    <row r="57" spans="1:17" ht="90" x14ac:dyDescent="0.25">
      <c r="A57" s="13" t="s">
        <v>39</v>
      </c>
      <c r="B57" s="11" t="s">
        <v>126</v>
      </c>
      <c r="C57" s="13" t="s">
        <v>112</v>
      </c>
      <c r="D57" s="95" t="s">
        <v>264</v>
      </c>
      <c r="E57" s="95" t="s">
        <v>267</v>
      </c>
      <c r="F57" s="145">
        <v>43830</v>
      </c>
      <c r="G57" s="20" t="s">
        <v>268</v>
      </c>
      <c r="H57" s="88" t="s">
        <v>220</v>
      </c>
      <c r="I57" s="26" t="s">
        <v>263</v>
      </c>
      <c r="J57" s="95" t="s">
        <v>404</v>
      </c>
      <c r="K57" s="125">
        <v>0.25</v>
      </c>
      <c r="L57" s="127">
        <v>0</v>
      </c>
      <c r="M57" s="127">
        <v>0.25</v>
      </c>
      <c r="N57" s="127"/>
      <c r="O57" s="4">
        <f t="shared" si="5"/>
        <v>0.5</v>
      </c>
      <c r="P57" s="130" t="s">
        <v>481</v>
      </c>
      <c r="Q57" s="95"/>
    </row>
    <row r="58" spans="1:17" x14ac:dyDescent="0.25">
      <c r="I58" s="152"/>
      <c r="J58" s="152"/>
      <c r="K58" s="173"/>
      <c r="L58" s="174"/>
      <c r="M58" s="174"/>
      <c r="N58" s="174"/>
      <c r="O58" s="153"/>
      <c r="P58" s="153"/>
    </row>
    <row r="59" spans="1:17" x14ac:dyDescent="0.25">
      <c r="I59" s="152"/>
      <c r="J59" s="152"/>
      <c r="K59" s="173"/>
      <c r="L59" s="174"/>
      <c r="M59" s="174"/>
      <c r="N59" s="174"/>
      <c r="O59" s="153"/>
      <c r="P59" s="153"/>
    </row>
    <row r="60" spans="1:17" x14ac:dyDescent="0.25">
      <c r="J60" s="152"/>
      <c r="K60" s="153"/>
      <c r="L60" s="153"/>
      <c r="M60" s="153"/>
      <c r="N60" s="153"/>
      <c r="O60" s="153"/>
    </row>
    <row r="61" spans="1:17" x14ac:dyDescent="0.25"/>
    <row r="62" spans="1:17" x14ac:dyDescent="0.25"/>
    <row r="63" spans="1:17" x14ac:dyDescent="0.25"/>
    <row r="64" spans="1:1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11" x14ac:dyDescent="0.25"/>
    <row r="322" spans="11:11" x14ac:dyDescent="0.25"/>
    <row r="323" spans="11:11" x14ac:dyDescent="0.25">
      <c r="K323" s="1" t="s">
        <v>332</v>
      </c>
    </row>
    <row r="324" spans="11:11" x14ac:dyDescent="0.25"/>
    <row r="325" spans="11:11" x14ac:dyDescent="0.25"/>
    <row r="326" spans="11:11" x14ac:dyDescent="0.25"/>
    <row r="327" spans="11:11" x14ac:dyDescent="0.25"/>
    <row r="328" spans="11:11" x14ac:dyDescent="0.25"/>
    <row r="329" spans="11:11" x14ac:dyDescent="0.25"/>
    <row r="330" spans="11:11" x14ac:dyDescent="0.25"/>
    <row r="331" spans="11:11" x14ac:dyDescent="0.25"/>
    <row r="332" spans="11:11" x14ac:dyDescent="0.25"/>
    <row r="333" spans="11:11" x14ac:dyDescent="0.25"/>
    <row r="334" spans="11:11" x14ac:dyDescent="0.25"/>
    <row r="335" spans="11:11" x14ac:dyDescent="0.25"/>
    <row r="336" spans="11:11"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sheetData>
  <autoFilter ref="A1:Q59">
    <filterColumn colId="10" showButton="0"/>
    <filterColumn colId="11" showButton="0"/>
    <filterColumn colId="12" showButton="0"/>
    <filterColumn colId="13" showButton="0"/>
    <sortState ref="A22:Q30">
      <sortCondition ref="A1:A59"/>
    </sortState>
  </autoFilter>
  <conditionalFormatting sqref="O60:O1048576 O1:O5">
    <cfRule type="colorScale" priority="59">
      <colorScale>
        <cfvo type="min"/>
        <cfvo type="percentile" val="50"/>
        <cfvo type="max"/>
        <color rgb="FFF8696B"/>
        <color rgb="FFFFEB84"/>
        <color rgb="FF63BE7B"/>
      </colorScale>
    </cfRule>
  </conditionalFormatting>
  <conditionalFormatting sqref="L2:L5">
    <cfRule type="colorScale" priority="12">
      <colorScale>
        <cfvo type="min"/>
        <cfvo type="percentile" val="50"/>
        <cfvo type="max"/>
        <color rgb="FFF8696B"/>
        <color rgb="FFFFEB84"/>
        <color rgb="FF63BE7B"/>
      </colorScale>
    </cfRule>
  </conditionalFormatting>
  <conditionalFormatting sqref="O6:O13">
    <cfRule type="colorScale" priority="11">
      <colorScale>
        <cfvo type="min"/>
        <cfvo type="percentile" val="50"/>
        <cfvo type="max"/>
        <color rgb="FFF8696B"/>
        <color rgb="FFFFEB84"/>
        <color rgb="FF63BE7B"/>
      </colorScale>
    </cfRule>
  </conditionalFormatting>
  <conditionalFormatting sqref="O14">
    <cfRule type="colorScale" priority="10">
      <colorScale>
        <cfvo type="min"/>
        <cfvo type="percentile" val="50"/>
        <cfvo type="max"/>
        <color rgb="FFF8696B"/>
        <color rgb="FFFFEB84"/>
        <color rgb="FF63BE7B"/>
      </colorScale>
    </cfRule>
  </conditionalFormatting>
  <conditionalFormatting sqref="O34:O41">
    <cfRule type="colorScale" priority="6">
      <colorScale>
        <cfvo type="min"/>
        <cfvo type="percentile" val="50"/>
        <cfvo type="max"/>
        <color rgb="FFF8696B"/>
        <color rgb="FFFFEB84"/>
        <color rgb="FF63BE7B"/>
      </colorScale>
    </cfRule>
  </conditionalFormatting>
  <conditionalFormatting sqref="O45:O59">
    <cfRule type="colorScale" priority="4">
      <colorScale>
        <cfvo type="min"/>
        <cfvo type="percentile" val="50"/>
        <cfvo type="max"/>
        <color rgb="FFF8696B"/>
        <color rgb="FFFFEB84"/>
        <color rgb="FF63BE7B"/>
      </colorScale>
    </cfRule>
  </conditionalFormatting>
  <conditionalFormatting sqref="O42:O44">
    <cfRule type="colorScale" priority="3">
      <colorScale>
        <cfvo type="min"/>
        <cfvo type="percentile" val="50"/>
        <cfvo type="max"/>
        <color rgb="FFF8696B"/>
        <color rgb="FFFFEB84"/>
        <color rgb="FF63BE7B"/>
      </colorScale>
    </cfRule>
  </conditionalFormatting>
  <conditionalFormatting sqref="O30:O33">
    <cfRule type="colorScale" priority="2">
      <colorScale>
        <cfvo type="min"/>
        <cfvo type="percentile" val="50"/>
        <cfvo type="max"/>
        <color rgb="FFF8696B"/>
        <color rgb="FFFFEB84"/>
        <color rgb="FF63BE7B"/>
      </colorScale>
    </cfRule>
  </conditionalFormatting>
  <conditionalFormatting sqref="O22:O29">
    <cfRule type="colorScale" priority="62">
      <colorScale>
        <cfvo type="min"/>
        <cfvo type="percentile" val="50"/>
        <cfvo type="max"/>
        <color rgb="FFF8696B"/>
        <color rgb="FFFFEB84"/>
        <color rgb="FF63BE7B"/>
      </colorScale>
    </cfRule>
  </conditionalFormatting>
  <conditionalFormatting sqref="O15:O21">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selection sqref="A1:O66"/>
    </sheetView>
  </sheetViews>
  <sheetFormatPr baseColWidth="10" defaultRowHeight="15" x14ac:dyDescent="0.25"/>
  <cols>
    <col min="1" max="1" width="26.140625" customWidth="1"/>
    <col min="2" max="2" width="13.85546875" customWidth="1"/>
    <col min="3" max="3" width="12.5703125" customWidth="1"/>
    <col min="4" max="4" width="12.85546875" customWidth="1"/>
    <col min="5" max="5" width="36.42578125" customWidth="1"/>
    <col min="7" max="7" width="13.28515625" customWidth="1"/>
    <col min="9" max="9" width="15.5703125" customWidth="1"/>
    <col min="10" max="10" width="32.85546875" customWidth="1"/>
    <col min="11" max="11" width="20.140625" customWidth="1"/>
    <col min="12" max="12" width="22.28515625" customWidth="1"/>
    <col min="13" max="13" width="19.7109375" customWidth="1"/>
    <col min="14" max="14" width="20.7109375" customWidth="1"/>
    <col min="15" max="15" width="16.5703125" customWidth="1"/>
  </cols>
  <sheetData>
    <row r="1" spans="1:15" x14ac:dyDescent="0.25">
      <c r="A1" t="s">
        <v>0</v>
      </c>
      <c r="B1" t="s">
        <v>1</v>
      </c>
      <c r="C1" t="s">
        <v>2</v>
      </c>
      <c r="D1" t="s">
        <v>3</v>
      </c>
      <c r="E1" t="s">
        <v>47</v>
      </c>
      <c r="F1" t="s">
        <v>40</v>
      </c>
      <c r="G1" t="s">
        <v>5</v>
      </c>
      <c r="H1" t="s">
        <v>32</v>
      </c>
      <c r="I1" t="s">
        <v>4</v>
      </c>
      <c r="J1" t="s">
        <v>65</v>
      </c>
      <c r="K1" t="s">
        <v>36</v>
      </c>
      <c r="L1" t="s">
        <v>37</v>
      </c>
      <c r="M1" t="s">
        <v>38</v>
      </c>
      <c r="N1" t="s">
        <v>48</v>
      </c>
      <c r="O1" t="s">
        <v>6</v>
      </c>
    </row>
    <row r="2" spans="1:15" x14ac:dyDescent="0.25">
      <c r="A2" t="s">
        <v>39</v>
      </c>
      <c r="B2" t="s">
        <v>126</v>
      </c>
      <c r="C2" t="s">
        <v>112</v>
      </c>
      <c r="D2" t="s">
        <v>264</v>
      </c>
      <c r="E2" t="s">
        <v>267</v>
      </c>
      <c r="F2" s="48">
        <v>43465</v>
      </c>
      <c r="G2" t="s">
        <v>268</v>
      </c>
      <c r="H2" t="s">
        <v>220</v>
      </c>
      <c r="I2" t="s">
        <v>263</v>
      </c>
      <c r="O2">
        <v>0</v>
      </c>
    </row>
    <row r="3" spans="1:15" x14ac:dyDescent="0.25">
      <c r="A3" t="s">
        <v>39</v>
      </c>
      <c r="B3" t="s">
        <v>154</v>
      </c>
      <c r="C3" t="s">
        <v>155</v>
      </c>
      <c r="D3" t="s">
        <v>156</v>
      </c>
      <c r="E3" t="s">
        <v>157</v>
      </c>
      <c r="F3" t="s">
        <v>151</v>
      </c>
      <c r="G3" t="s">
        <v>158</v>
      </c>
      <c r="H3" t="s">
        <v>153</v>
      </c>
      <c r="I3" t="s">
        <v>68</v>
      </c>
      <c r="K3">
        <v>0.25</v>
      </c>
      <c r="O3">
        <v>0.25</v>
      </c>
    </row>
    <row r="4" spans="1:15" x14ac:dyDescent="0.25">
      <c r="A4" t="s">
        <v>88</v>
      </c>
      <c r="B4" t="s">
        <v>89</v>
      </c>
      <c r="C4" t="s">
        <v>95</v>
      </c>
      <c r="D4" t="s">
        <v>96</v>
      </c>
      <c r="E4" t="s">
        <v>97</v>
      </c>
      <c r="F4" s="48">
        <v>43465</v>
      </c>
      <c r="G4" t="s">
        <v>98</v>
      </c>
      <c r="H4" t="s">
        <v>110</v>
      </c>
      <c r="I4" t="s">
        <v>99</v>
      </c>
      <c r="K4">
        <v>0.17</v>
      </c>
      <c r="O4">
        <v>0.17</v>
      </c>
    </row>
    <row r="5" spans="1:15" x14ac:dyDescent="0.25">
      <c r="A5" t="s">
        <v>88</v>
      </c>
      <c r="B5" t="s">
        <v>89</v>
      </c>
      <c r="C5" t="s">
        <v>100</v>
      </c>
      <c r="D5" t="s">
        <v>101</v>
      </c>
      <c r="E5" t="s">
        <v>102</v>
      </c>
      <c r="F5" s="48">
        <v>43465</v>
      </c>
      <c r="G5" t="s">
        <v>103</v>
      </c>
      <c r="H5" t="s">
        <v>110</v>
      </c>
      <c r="I5" t="s">
        <v>99</v>
      </c>
      <c r="K5">
        <v>0</v>
      </c>
      <c r="O5">
        <v>0</v>
      </c>
    </row>
    <row r="6" spans="1:15" x14ac:dyDescent="0.25">
      <c r="A6" t="s">
        <v>187</v>
      </c>
      <c r="B6" t="s">
        <v>188</v>
      </c>
      <c r="C6" t="s">
        <v>190</v>
      </c>
      <c r="D6" t="s">
        <v>276</v>
      </c>
      <c r="E6" t="s">
        <v>277</v>
      </c>
      <c r="F6" s="48">
        <v>43465</v>
      </c>
      <c r="G6" t="s">
        <v>278</v>
      </c>
      <c r="H6" t="s">
        <v>34</v>
      </c>
      <c r="I6" t="s">
        <v>275</v>
      </c>
      <c r="O6">
        <v>0</v>
      </c>
    </row>
    <row r="7" spans="1:15" x14ac:dyDescent="0.25">
      <c r="A7" t="s">
        <v>187</v>
      </c>
      <c r="B7" t="s">
        <v>188</v>
      </c>
      <c r="C7" t="s">
        <v>190</v>
      </c>
      <c r="D7" t="s">
        <v>272</v>
      </c>
      <c r="E7" t="s">
        <v>273</v>
      </c>
      <c r="F7" s="48">
        <v>43465</v>
      </c>
      <c r="G7" t="s">
        <v>274</v>
      </c>
      <c r="H7" t="s">
        <v>238</v>
      </c>
      <c r="O7">
        <v>0</v>
      </c>
    </row>
    <row r="8" spans="1:15" x14ac:dyDescent="0.25">
      <c r="A8" t="s">
        <v>39</v>
      </c>
      <c r="B8" t="s">
        <v>111</v>
      </c>
      <c r="C8" t="s">
        <v>112</v>
      </c>
      <c r="D8" t="s">
        <v>113</v>
      </c>
      <c r="E8" t="s">
        <v>114</v>
      </c>
      <c r="F8" s="48">
        <v>43465</v>
      </c>
      <c r="G8" t="s">
        <v>115</v>
      </c>
      <c r="H8" t="s">
        <v>116</v>
      </c>
      <c r="I8" t="s">
        <v>87</v>
      </c>
      <c r="K8">
        <v>0</v>
      </c>
      <c r="O8">
        <v>0</v>
      </c>
    </row>
    <row r="9" spans="1:15" x14ac:dyDescent="0.25">
      <c r="A9" t="s">
        <v>88</v>
      </c>
      <c r="B9" t="s">
        <v>89</v>
      </c>
      <c r="C9" t="s">
        <v>90</v>
      </c>
      <c r="D9" t="s">
        <v>91</v>
      </c>
      <c r="E9" t="s">
        <v>92</v>
      </c>
      <c r="F9" s="48">
        <v>43465</v>
      </c>
      <c r="G9" t="s">
        <v>93</v>
      </c>
      <c r="H9" t="s">
        <v>110</v>
      </c>
      <c r="I9" t="s">
        <v>94</v>
      </c>
      <c r="K9">
        <v>0.25</v>
      </c>
      <c r="O9">
        <v>0.25</v>
      </c>
    </row>
    <row r="10" spans="1:15" x14ac:dyDescent="0.25">
      <c r="A10" t="s">
        <v>88</v>
      </c>
      <c r="B10" t="s">
        <v>89</v>
      </c>
      <c r="C10" t="s">
        <v>95</v>
      </c>
      <c r="D10" t="s">
        <v>146</v>
      </c>
      <c r="E10" t="s">
        <v>57</v>
      </c>
      <c r="F10" t="s">
        <v>107</v>
      </c>
      <c r="G10" t="s">
        <v>108</v>
      </c>
      <c r="H10" t="s">
        <v>110</v>
      </c>
      <c r="I10" t="s">
        <v>109</v>
      </c>
      <c r="K10">
        <v>0</v>
      </c>
      <c r="O10">
        <v>0</v>
      </c>
    </row>
    <row r="11" spans="1:15" x14ac:dyDescent="0.25">
      <c r="A11" t="s">
        <v>19</v>
      </c>
      <c r="B11" t="s">
        <v>10</v>
      </c>
      <c r="C11" t="s">
        <v>31</v>
      </c>
      <c r="D11" t="s">
        <v>59</v>
      </c>
      <c r="E11" t="s">
        <v>57</v>
      </c>
      <c r="F11" s="48">
        <v>43281</v>
      </c>
      <c r="G11" t="s">
        <v>60</v>
      </c>
      <c r="H11" t="s">
        <v>34</v>
      </c>
      <c r="I11" t="s">
        <v>63</v>
      </c>
      <c r="O11">
        <v>0</v>
      </c>
    </row>
    <row r="12" spans="1:15" x14ac:dyDescent="0.25">
      <c r="A12" t="s">
        <v>19</v>
      </c>
      <c r="B12" t="s">
        <v>10</v>
      </c>
      <c r="C12" t="s">
        <v>43</v>
      </c>
      <c r="D12" t="s">
        <v>283</v>
      </c>
      <c r="E12" t="s">
        <v>270</v>
      </c>
      <c r="F12" s="48">
        <v>43465</v>
      </c>
      <c r="G12" t="s">
        <v>72</v>
      </c>
      <c r="H12" t="s">
        <v>34</v>
      </c>
      <c r="I12" t="s">
        <v>42</v>
      </c>
      <c r="O12">
        <v>0</v>
      </c>
    </row>
    <row r="13" spans="1:15" x14ac:dyDescent="0.25">
      <c r="A13" t="s">
        <v>39</v>
      </c>
      <c r="B13" t="s">
        <v>179</v>
      </c>
      <c r="C13" t="s">
        <v>180</v>
      </c>
      <c r="D13" t="s">
        <v>181</v>
      </c>
      <c r="E13" t="s">
        <v>182</v>
      </c>
      <c r="F13" t="s">
        <v>151</v>
      </c>
      <c r="G13" t="s">
        <v>183</v>
      </c>
      <c r="H13" t="s">
        <v>153</v>
      </c>
      <c r="I13" t="s">
        <v>186</v>
      </c>
      <c r="K13">
        <v>0.12</v>
      </c>
      <c r="O13">
        <v>0.12</v>
      </c>
    </row>
    <row r="14" spans="1:15" x14ac:dyDescent="0.25">
      <c r="A14" t="s">
        <v>88</v>
      </c>
      <c r="B14" t="s">
        <v>89</v>
      </c>
      <c r="C14" t="s">
        <v>104</v>
      </c>
      <c r="D14" t="s">
        <v>105</v>
      </c>
      <c r="E14" t="s">
        <v>333</v>
      </c>
      <c r="F14" s="48">
        <v>43465</v>
      </c>
      <c r="G14" t="s">
        <v>106</v>
      </c>
      <c r="H14" t="s">
        <v>110</v>
      </c>
      <c r="I14" t="s">
        <v>99</v>
      </c>
      <c r="K14">
        <v>0.25</v>
      </c>
      <c r="O14">
        <v>0.25</v>
      </c>
    </row>
    <row r="15" spans="1:15" x14ac:dyDescent="0.25">
      <c r="A15" t="s">
        <v>39</v>
      </c>
      <c r="B15" t="s">
        <v>154</v>
      </c>
      <c r="C15" t="s">
        <v>148</v>
      </c>
      <c r="D15" t="s">
        <v>266</v>
      </c>
      <c r="E15" t="s">
        <v>184</v>
      </c>
      <c r="F15" t="s">
        <v>151</v>
      </c>
      <c r="G15" t="s">
        <v>185</v>
      </c>
      <c r="H15" t="s">
        <v>153</v>
      </c>
      <c r="I15" t="s">
        <v>68</v>
      </c>
      <c r="K15">
        <v>0.05</v>
      </c>
      <c r="O15">
        <v>0.05</v>
      </c>
    </row>
    <row r="16" spans="1:15" x14ac:dyDescent="0.25">
      <c r="A16" t="s">
        <v>39</v>
      </c>
      <c r="B16" t="s">
        <v>154</v>
      </c>
      <c r="C16" t="s">
        <v>159</v>
      </c>
      <c r="D16" t="s">
        <v>160</v>
      </c>
      <c r="E16" t="s">
        <v>161</v>
      </c>
      <c r="F16" t="s">
        <v>151</v>
      </c>
      <c r="G16" t="s">
        <v>158</v>
      </c>
      <c r="H16" t="s">
        <v>153</v>
      </c>
      <c r="I16" t="s">
        <v>68</v>
      </c>
      <c r="K16">
        <v>0.25</v>
      </c>
      <c r="O16">
        <v>0.25</v>
      </c>
    </row>
    <row r="17" spans="1:15" x14ac:dyDescent="0.25">
      <c r="A17" t="s">
        <v>19</v>
      </c>
      <c r="B17" t="s">
        <v>20</v>
      </c>
      <c r="C17" t="s">
        <v>9</v>
      </c>
      <c r="D17" t="s">
        <v>66</v>
      </c>
      <c r="E17" t="s">
        <v>67</v>
      </c>
      <c r="F17" t="s">
        <v>269</v>
      </c>
      <c r="G17" t="s">
        <v>74</v>
      </c>
      <c r="H17" t="s">
        <v>34</v>
      </c>
      <c r="I17" t="s">
        <v>68</v>
      </c>
      <c r="O17">
        <v>0</v>
      </c>
    </row>
    <row r="18" spans="1:15" x14ac:dyDescent="0.25">
      <c r="A18" t="s">
        <v>228</v>
      </c>
      <c r="B18" t="s">
        <v>229</v>
      </c>
      <c r="C18" t="s">
        <v>230</v>
      </c>
      <c r="D18" t="s">
        <v>232</v>
      </c>
      <c r="E18" t="s">
        <v>233</v>
      </c>
      <c r="F18" s="48">
        <v>43465</v>
      </c>
      <c r="G18" t="s">
        <v>255</v>
      </c>
      <c r="H18" t="s">
        <v>220</v>
      </c>
      <c r="I18" t="s">
        <v>263</v>
      </c>
      <c r="O18">
        <v>0</v>
      </c>
    </row>
    <row r="19" spans="1:15" x14ac:dyDescent="0.25">
      <c r="A19" t="s">
        <v>187</v>
      </c>
      <c r="B19" t="s">
        <v>188</v>
      </c>
      <c r="C19" t="s">
        <v>189</v>
      </c>
      <c r="D19" t="s">
        <v>203</v>
      </c>
      <c r="E19" t="s">
        <v>195</v>
      </c>
      <c r="F19" s="48">
        <v>43131</v>
      </c>
      <c r="G19" t="s">
        <v>198</v>
      </c>
      <c r="H19" t="s">
        <v>238</v>
      </c>
      <c r="O19">
        <v>0</v>
      </c>
    </row>
    <row r="20" spans="1:15" x14ac:dyDescent="0.25">
      <c r="A20" t="s">
        <v>35</v>
      </c>
      <c r="B20" t="s">
        <v>12</v>
      </c>
      <c r="C20" t="s">
        <v>142</v>
      </c>
      <c r="D20" t="s">
        <v>143</v>
      </c>
      <c r="E20" t="s">
        <v>144</v>
      </c>
      <c r="F20" s="48">
        <v>43465</v>
      </c>
      <c r="G20" t="s">
        <v>145</v>
      </c>
      <c r="H20" t="s">
        <v>116</v>
      </c>
      <c r="I20" t="s">
        <v>87</v>
      </c>
      <c r="K20">
        <v>0</v>
      </c>
      <c r="O20">
        <v>0</v>
      </c>
    </row>
    <row r="21" spans="1:15" ht="120" x14ac:dyDescent="0.25">
      <c r="A21" t="s">
        <v>39</v>
      </c>
      <c r="B21" t="s">
        <v>211</v>
      </c>
      <c r="C21" t="s">
        <v>212</v>
      </c>
      <c r="D21" s="29" t="s">
        <v>221</v>
      </c>
      <c r="E21" s="29" t="s">
        <v>222</v>
      </c>
      <c r="F21" s="48">
        <v>43465</v>
      </c>
      <c r="G21" s="29" t="s">
        <v>251</v>
      </c>
      <c r="H21" t="s">
        <v>220</v>
      </c>
      <c r="I21" t="s">
        <v>263</v>
      </c>
      <c r="O21">
        <v>0</v>
      </c>
    </row>
    <row r="22" spans="1:15" x14ac:dyDescent="0.25">
      <c r="A22" t="s">
        <v>19</v>
      </c>
      <c r="B22" t="s">
        <v>10</v>
      </c>
      <c r="C22" t="s">
        <v>31</v>
      </c>
      <c r="D22" t="s">
        <v>69</v>
      </c>
      <c r="E22" t="s">
        <v>70</v>
      </c>
      <c r="F22" s="48">
        <v>43465</v>
      </c>
      <c r="G22" t="s">
        <v>71</v>
      </c>
      <c r="H22" t="s">
        <v>34</v>
      </c>
      <c r="I22" t="s">
        <v>18</v>
      </c>
      <c r="O22">
        <v>0</v>
      </c>
    </row>
    <row r="23" spans="1:15" x14ac:dyDescent="0.25">
      <c r="A23" t="s">
        <v>39</v>
      </c>
      <c r="B23" t="s">
        <v>7</v>
      </c>
      <c r="C23" t="s">
        <v>14</v>
      </c>
      <c r="D23" t="s">
        <v>52</v>
      </c>
      <c r="E23" t="s">
        <v>29</v>
      </c>
      <c r="F23" t="s">
        <v>78</v>
      </c>
      <c r="G23" t="s">
        <v>28</v>
      </c>
      <c r="H23" t="s">
        <v>33</v>
      </c>
      <c r="I23" t="s">
        <v>79</v>
      </c>
      <c r="O23">
        <v>0</v>
      </c>
    </row>
    <row r="24" spans="1:15" ht="210" x14ac:dyDescent="0.25">
      <c r="A24" t="s">
        <v>19</v>
      </c>
      <c r="B24" t="s">
        <v>10</v>
      </c>
      <c r="C24" t="s">
        <v>31</v>
      </c>
      <c r="D24" s="29" t="s">
        <v>64</v>
      </c>
      <c r="E24" t="s">
        <v>58</v>
      </c>
      <c r="F24" s="48">
        <v>43189</v>
      </c>
      <c r="G24" t="s">
        <v>62</v>
      </c>
      <c r="H24" t="s">
        <v>34</v>
      </c>
      <c r="I24" t="s">
        <v>18</v>
      </c>
      <c r="O24">
        <v>0</v>
      </c>
    </row>
    <row r="25" spans="1:15" x14ac:dyDescent="0.25">
      <c r="A25" t="s">
        <v>39</v>
      </c>
      <c r="B25" t="s">
        <v>15</v>
      </c>
      <c r="C25" t="s">
        <v>8</v>
      </c>
      <c r="D25" t="s">
        <v>21</v>
      </c>
      <c r="E25" t="s">
        <v>80</v>
      </c>
      <c r="F25" t="s">
        <v>81</v>
      </c>
      <c r="G25" t="s">
        <v>23</v>
      </c>
      <c r="H25" t="s">
        <v>33</v>
      </c>
      <c r="I25" t="s">
        <v>79</v>
      </c>
      <c r="O25">
        <v>0</v>
      </c>
    </row>
    <row r="26" spans="1:15" ht="120" x14ac:dyDescent="0.25">
      <c r="A26" t="s">
        <v>39</v>
      </c>
      <c r="B26" t="s">
        <v>211</v>
      </c>
      <c r="C26" t="s">
        <v>212</v>
      </c>
      <c r="D26" s="29" t="s">
        <v>213</v>
      </c>
      <c r="E26" t="s">
        <v>239</v>
      </c>
      <c r="F26" s="48">
        <v>43465</v>
      </c>
      <c r="G26" s="29" t="s">
        <v>246</v>
      </c>
      <c r="H26" t="s">
        <v>220</v>
      </c>
      <c r="I26" t="s">
        <v>263</v>
      </c>
      <c r="O26">
        <v>0</v>
      </c>
    </row>
    <row r="27" spans="1:15" x14ac:dyDescent="0.25">
      <c r="A27" t="s">
        <v>39</v>
      </c>
      <c r="B27" t="s">
        <v>223</v>
      </c>
      <c r="C27" t="s">
        <v>223</v>
      </c>
      <c r="D27" t="s">
        <v>224</v>
      </c>
      <c r="E27" t="s">
        <v>225</v>
      </c>
      <c r="F27" s="48">
        <v>43465</v>
      </c>
      <c r="G27" t="s">
        <v>252</v>
      </c>
      <c r="H27" t="s">
        <v>220</v>
      </c>
      <c r="I27" t="s">
        <v>263</v>
      </c>
      <c r="O27">
        <v>0</v>
      </c>
    </row>
    <row r="28" spans="1:15" x14ac:dyDescent="0.25">
      <c r="A28" t="s">
        <v>39</v>
      </c>
      <c r="B28" t="s">
        <v>7</v>
      </c>
      <c r="C28" t="s">
        <v>14</v>
      </c>
      <c r="D28" t="s">
        <v>167</v>
      </c>
      <c r="E28" t="s">
        <v>168</v>
      </c>
      <c r="F28" t="s">
        <v>151</v>
      </c>
      <c r="G28" t="s">
        <v>169</v>
      </c>
      <c r="H28" t="s">
        <v>153</v>
      </c>
      <c r="I28" t="s">
        <v>186</v>
      </c>
      <c r="K28">
        <v>0</v>
      </c>
      <c r="O28">
        <v>0</v>
      </c>
    </row>
    <row r="29" spans="1:15" x14ac:dyDescent="0.25">
      <c r="A29" t="s">
        <v>39</v>
      </c>
      <c r="B29" t="s">
        <v>147</v>
      </c>
      <c r="C29" t="s">
        <v>148</v>
      </c>
      <c r="D29" t="s">
        <v>149</v>
      </c>
      <c r="E29" t="s">
        <v>150</v>
      </c>
      <c r="F29" t="s">
        <v>151</v>
      </c>
      <c r="G29" t="s">
        <v>152</v>
      </c>
      <c r="H29" t="s">
        <v>153</v>
      </c>
      <c r="I29" t="s">
        <v>68</v>
      </c>
      <c r="K29">
        <v>0.25</v>
      </c>
      <c r="O29">
        <v>0.25</v>
      </c>
    </row>
    <row r="30" spans="1:15" ht="60" x14ac:dyDescent="0.25">
      <c r="A30" t="s">
        <v>39</v>
      </c>
      <c r="B30" t="s">
        <v>111</v>
      </c>
      <c r="C30" t="s">
        <v>112</v>
      </c>
      <c r="D30" t="s">
        <v>226</v>
      </c>
      <c r="E30" t="s">
        <v>227</v>
      </c>
      <c r="F30" s="48">
        <v>43465</v>
      </c>
      <c r="G30" s="29" t="s">
        <v>253</v>
      </c>
      <c r="H30" t="s">
        <v>220</v>
      </c>
      <c r="I30" t="s">
        <v>263</v>
      </c>
      <c r="O30">
        <v>0</v>
      </c>
    </row>
    <row r="31" spans="1:15" x14ac:dyDescent="0.25">
      <c r="A31" t="s">
        <v>35</v>
      </c>
      <c r="B31" t="s">
        <v>12</v>
      </c>
      <c r="C31" t="s">
        <v>121</v>
      </c>
      <c r="D31" t="s">
        <v>122</v>
      </c>
      <c r="E31" t="s">
        <v>123</v>
      </c>
      <c r="F31" s="48">
        <v>43465</v>
      </c>
      <c r="G31" t="s">
        <v>124</v>
      </c>
      <c r="H31" t="s">
        <v>116</v>
      </c>
      <c r="I31" t="s">
        <v>87</v>
      </c>
      <c r="K31">
        <v>0.12</v>
      </c>
      <c r="O31">
        <v>0.12</v>
      </c>
    </row>
    <row r="32" spans="1:15" x14ac:dyDescent="0.25">
      <c r="A32" t="s">
        <v>35</v>
      </c>
      <c r="B32" t="s">
        <v>126</v>
      </c>
      <c r="C32" t="s">
        <v>131</v>
      </c>
      <c r="D32" t="s">
        <v>244</v>
      </c>
      <c r="E32" t="s">
        <v>245</v>
      </c>
      <c r="F32" s="48">
        <v>43465</v>
      </c>
      <c r="G32" t="s">
        <v>256</v>
      </c>
      <c r="H32" t="s">
        <v>220</v>
      </c>
      <c r="I32" t="s">
        <v>263</v>
      </c>
      <c r="O32">
        <v>0</v>
      </c>
    </row>
    <row r="33" spans="1:15" x14ac:dyDescent="0.25">
      <c r="A33" t="s">
        <v>187</v>
      </c>
      <c r="B33" t="s">
        <v>188</v>
      </c>
      <c r="C33" t="s">
        <v>190</v>
      </c>
      <c r="D33" t="s">
        <v>206</v>
      </c>
      <c r="E33" t="s">
        <v>207</v>
      </c>
      <c r="F33" s="48">
        <v>43404</v>
      </c>
      <c r="G33" t="s">
        <v>235</v>
      </c>
      <c r="H33" t="s">
        <v>238</v>
      </c>
      <c r="O33">
        <v>0</v>
      </c>
    </row>
    <row r="34" spans="1:15" x14ac:dyDescent="0.25">
      <c r="A34" t="s">
        <v>187</v>
      </c>
      <c r="B34" t="s">
        <v>188</v>
      </c>
      <c r="C34" t="s">
        <v>190</v>
      </c>
      <c r="D34" t="s">
        <v>208</v>
      </c>
      <c r="E34" t="s">
        <v>209</v>
      </c>
      <c r="F34" t="s">
        <v>210</v>
      </c>
      <c r="G34" t="s">
        <v>234</v>
      </c>
      <c r="H34" t="s">
        <v>238</v>
      </c>
      <c r="O34">
        <v>0</v>
      </c>
    </row>
    <row r="35" spans="1:15" x14ac:dyDescent="0.25">
      <c r="A35" t="s">
        <v>187</v>
      </c>
      <c r="B35" t="s">
        <v>188</v>
      </c>
      <c r="C35" t="s">
        <v>191</v>
      </c>
      <c r="D35" t="s">
        <v>204</v>
      </c>
      <c r="E35" t="s">
        <v>205</v>
      </c>
      <c r="F35" s="48">
        <v>43465</v>
      </c>
      <c r="G35" t="s">
        <v>236</v>
      </c>
      <c r="H35" t="s">
        <v>238</v>
      </c>
      <c r="O35">
        <v>0</v>
      </c>
    </row>
    <row r="36" spans="1:15" x14ac:dyDescent="0.25">
      <c r="A36" t="s">
        <v>187</v>
      </c>
      <c r="B36" t="s">
        <v>188</v>
      </c>
      <c r="C36" t="s">
        <v>190</v>
      </c>
      <c r="D36" t="s">
        <v>196</v>
      </c>
      <c r="E36" t="s">
        <v>194</v>
      </c>
      <c r="F36" s="48">
        <v>43465</v>
      </c>
      <c r="G36" t="s">
        <v>197</v>
      </c>
      <c r="H36" t="s">
        <v>238</v>
      </c>
      <c r="O36">
        <v>0</v>
      </c>
    </row>
    <row r="37" spans="1:15" x14ac:dyDescent="0.25">
      <c r="A37" t="s">
        <v>187</v>
      </c>
      <c r="B37" t="s">
        <v>188</v>
      </c>
      <c r="C37" t="s">
        <v>190</v>
      </c>
      <c r="D37" t="s">
        <v>193</v>
      </c>
      <c r="E37" t="s">
        <v>194</v>
      </c>
      <c r="F37" s="48">
        <v>43465</v>
      </c>
      <c r="G37" t="s">
        <v>197</v>
      </c>
      <c r="H37" t="s">
        <v>238</v>
      </c>
      <c r="O37">
        <v>0</v>
      </c>
    </row>
    <row r="38" spans="1:15" x14ac:dyDescent="0.25">
      <c r="A38" t="s">
        <v>187</v>
      </c>
      <c r="B38" t="s">
        <v>188</v>
      </c>
      <c r="C38" t="s">
        <v>190</v>
      </c>
      <c r="D38" t="s">
        <v>201</v>
      </c>
      <c r="E38" t="s">
        <v>202</v>
      </c>
      <c r="F38" s="48">
        <v>43465</v>
      </c>
      <c r="G38" t="s">
        <v>237</v>
      </c>
      <c r="H38" t="s">
        <v>238</v>
      </c>
      <c r="O38">
        <v>0</v>
      </c>
    </row>
    <row r="39" spans="1:15" x14ac:dyDescent="0.25">
      <c r="A39" t="s">
        <v>39</v>
      </c>
      <c r="B39" t="s">
        <v>164</v>
      </c>
      <c r="C39" t="s">
        <v>14</v>
      </c>
      <c r="D39" t="s">
        <v>165</v>
      </c>
      <c r="E39" t="s">
        <v>165</v>
      </c>
      <c r="F39" t="s">
        <v>151</v>
      </c>
      <c r="G39" t="s">
        <v>166</v>
      </c>
      <c r="H39" t="s">
        <v>153</v>
      </c>
      <c r="I39" t="s">
        <v>186</v>
      </c>
      <c r="K39">
        <v>0.25</v>
      </c>
      <c r="O39">
        <v>0.25</v>
      </c>
    </row>
    <row r="40" spans="1:15" x14ac:dyDescent="0.25">
      <c r="A40" t="s">
        <v>39</v>
      </c>
      <c r="B40" t="s">
        <v>211</v>
      </c>
      <c r="C40" t="s">
        <v>212</v>
      </c>
      <c r="D40" t="s">
        <v>242</v>
      </c>
      <c r="E40" t="s">
        <v>217</v>
      </c>
      <c r="F40" s="48">
        <v>43465</v>
      </c>
      <c r="G40" t="s">
        <v>249</v>
      </c>
      <c r="H40" t="s">
        <v>220</v>
      </c>
      <c r="I40" t="s">
        <v>263</v>
      </c>
      <c r="O40">
        <v>0</v>
      </c>
    </row>
    <row r="41" spans="1:15" x14ac:dyDescent="0.25">
      <c r="A41" t="s">
        <v>187</v>
      </c>
      <c r="B41" t="s">
        <v>188</v>
      </c>
      <c r="C41" t="s">
        <v>190</v>
      </c>
      <c r="D41" t="s">
        <v>192</v>
      </c>
      <c r="E41" t="s">
        <v>200</v>
      </c>
      <c r="F41" s="48">
        <v>43465</v>
      </c>
      <c r="G41" t="s">
        <v>199</v>
      </c>
      <c r="H41" t="s">
        <v>238</v>
      </c>
      <c r="O41">
        <v>0</v>
      </c>
    </row>
    <row r="42" spans="1:15" x14ac:dyDescent="0.25">
      <c r="A42" t="s">
        <v>39</v>
      </c>
      <c r="B42" t="s">
        <v>15</v>
      </c>
      <c r="C42" t="s">
        <v>22</v>
      </c>
      <c r="D42" t="s">
        <v>82</v>
      </c>
      <c r="E42" t="s">
        <v>80</v>
      </c>
      <c r="F42" t="s">
        <v>81</v>
      </c>
      <c r="G42" t="s">
        <v>51</v>
      </c>
      <c r="H42" t="s">
        <v>33</v>
      </c>
      <c r="I42" t="s">
        <v>79</v>
      </c>
      <c r="O42">
        <v>0</v>
      </c>
    </row>
    <row r="43" spans="1:15" x14ac:dyDescent="0.25">
      <c r="A43" t="s">
        <v>35</v>
      </c>
      <c r="B43" t="s">
        <v>126</v>
      </c>
      <c r="C43" t="s">
        <v>112</v>
      </c>
      <c r="D43" t="s">
        <v>257</v>
      </c>
      <c r="E43" t="s">
        <v>260</v>
      </c>
      <c r="F43" s="48">
        <v>43465</v>
      </c>
      <c r="G43" t="s">
        <v>261</v>
      </c>
      <c r="H43" t="s">
        <v>220</v>
      </c>
      <c r="I43" t="s">
        <v>263</v>
      </c>
      <c r="O43">
        <v>0</v>
      </c>
    </row>
    <row r="44" spans="1:15" x14ac:dyDescent="0.25">
      <c r="A44" t="s">
        <v>19</v>
      </c>
      <c r="B44" t="s">
        <v>10</v>
      </c>
      <c r="C44" t="s">
        <v>31</v>
      </c>
      <c r="D44" t="s">
        <v>56</v>
      </c>
      <c r="E44" t="s">
        <v>58</v>
      </c>
      <c r="F44" s="48">
        <v>43130</v>
      </c>
      <c r="G44" t="s">
        <v>62</v>
      </c>
      <c r="H44" t="s">
        <v>34</v>
      </c>
      <c r="I44" t="s">
        <v>24</v>
      </c>
      <c r="O44">
        <v>0</v>
      </c>
    </row>
    <row r="45" spans="1:15" x14ac:dyDescent="0.25">
      <c r="A45" t="s">
        <v>19</v>
      </c>
      <c r="B45" t="s">
        <v>11</v>
      </c>
      <c r="C45" t="s">
        <v>17</v>
      </c>
      <c r="D45" t="s">
        <v>285</v>
      </c>
      <c r="E45" t="s">
        <v>286</v>
      </c>
      <c r="F45" s="48">
        <v>43465</v>
      </c>
      <c r="G45" t="s">
        <v>55</v>
      </c>
      <c r="H45" t="s">
        <v>34</v>
      </c>
      <c r="I45" t="s">
        <v>18</v>
      </c>
      <c r="O45">
        <v>0</v>
      </c>
    </row>
    <row r="46" spans="1:15" x14ac:dyDescent="0.25">
      <c r="A46" t="s">
        <v>39</v>
      </c>
      <c r="B46" t="s">
        <v>147</v>
      </c>
      <c r="C46" t="s">
        <v>214</v>
      </c>
      <c r="D46" t="s">
        <v>215</v>
      </c>
      <c r="E46" t="s">
        <v>240</v>
      </c>
      <c r="F46" s="48">
        <v>43465</v>
      </c>
      <c r="G46" t="s">
        <v>247</v>
      </c>
      <c r="H46" t="s">
        <v>220</v>
      </c>
      <c r="I46" t="s">
        <v>263</v>
      </c>
      <c r="O46">
        <v>0</v>
      </c>
    </row>
    <row r="47" spans="1:15" x14ac:dyDescent="0.25">
      <c r="A47" t="s">
        <v>19</v>
      </c>
      <c r="B47" t="s">
        <v>10</v>
      </c>
      <c r="C47" t="s">
        <v>90</v>
      </c>
      <c r="D47" t="s">
        <v>280</v>
      </c>
      <c r="E47" t="s">
        <v>279</v>
      </c>
      <c r="F47" s="48">
        <v>43465</v>
      </c>
      <c r="G47" t="s">
        <v>281</v>
      </c>
      <c r="H47" t="s">
        <v>34</v>
      </c>
      <c r="I47" t="s">
        <v>18</v>
      </c>
      <c r="O47">
        <v>0</v>
      </c>
    </row>
    <row r="48" spans="1:15" x14ac:dyDescent="0.25">
      <c r="A48" t="s">
        <v>19</v>
      </c>
      <c r="B48" t="s">
        <v>20</v>
      </c>
      <c r="C48" t="s">
        <v>9</v>
      </c>
      <c r="D48" t="s">
        <v>54</v>
      </c>
      <c r="E48" t="s">
        <v>41</v>
      </c>
      <c r="F48" t="s">
        <v>269</v>
      </c>
      <c r="G48" t="s">
        <v>75</v>
      </c>
      <c r="H48" t="s">
        <v>34</v>
      </c>
      <c r="I48" t="s">
        <v>18</v>
      </c>
      <c r="O48">
        <v>0</v>
      </c>
    </row>
    <row r="49" spans="1:15" x14ac:dyDescent="0.25">
      <c r="A49" t="s">
        <v>35</v>
      </c>
      <c r="B49" t="s">
        <v>12</v>
      </c>
      <c r="C49" t="s">
        <v>135</v>
      </c>
      <c r="D49" t="s">
        <v>136</v>
      </c>
      <c r="E49" t="s">
        <v>137</v>
      </c>
      <c r="F49" s="48">
        <v>43465</v>
      </c>
      <c r="G49" t="s">
        <v>138</v>
      </c>
      <c r="H49" t="s">
        <v>116</v>
      </c>
      <c r="I49" t="s">
        <v>87</v>
      </c>
      <c r="K49">
        <v>0</v>
      </c>
      <c r="O49">
        <v>0</v>
      </c>
    </row>
    <row r="50" spans="1:15" x14ac:dyDescent="0.25">
      <c r="A50" t="s">
        <v>39</v>
      </c>
      <c r="B50" t="s">
        <v>170</v>
      </c>
      <c r="C50" t="s">
        <v>175</v>
      </c>
      <c r="D50" t="s">
        <v>176</v>
      </c>
      <c r="E50" t="s">
        <v>177</v>
      </c>
      <c r="F50" t="s">
        <v>151</v>
      </c>
      <c r="G50" t="s">
        <v>178</v>
      </c>
      <c r="H50" t="s">
        <v>153</v>
      </c>
      <c r="I50" t="s">
        <v>186</v>
      </c>
      <c r="K50">
        <v>0.1</v>
      </c>
      <c r="O50">
        <v>0.1</v>
      </c>
    </row>
    <row r="51" spans="1:15" x14ac:dyDescent="0.25">
      <c r="A51" t="s">
        <v>35</v>
      </c>
      <c r="B51" t="s">
        <v>12</v>
      </c>
      <c r="C51" t="s">
        <v>13</v>
      </c>
      <c r="D51" t="s">
        <v>139</v>
      </c>
      <c r="E51" t="s">
        <v>140</v>
      </c>
      <c r="F51" s="48">
        <v>43465</v>
      </c>
      <c r="G51" t="s">
        <v>141</v>
      </c>
      <c r="H51" t="s">
        <v>116</v>
      </c>
      <c r="I51" t="s">
        <v>87</v>
      </c>
      <c r="K51">
        <v>0.25</v>
      </c>
      <c r="O51">
        <v>0.25</v>
      </c>
    </row>
    <row r="52" spans="1:15" x14ac:dyDescent="0.25">
      <c r="A52" t="s">
        <v>39</v>
      </c>
      <c r="B52" t="s">
        <v>170</v>
      </c>
      <c r="C52" t="s">
        <v>171</v>
      </c>
      <c r="D52" t="s">
        <v>172</v>
      </c>
      <c r="E52" t="s">
        <v>173</v>
      </c>
      <c r="F52" t="s">
        <v>151</v>
      </c>
      <c r="G52" t="s">
        <v>174</v>
      </c>
      <c r="H52" t="s">
        <v>153</v>
      </c>
      <c r="I52" t="s">
        <v>186</v>
      </c>
      <c r="K52">
        <v>0.1</v>
      </c>
      <c r="O52">
        <v>0.1</v>
      </c>
    </row>
    <row r="53" spans="1:15" ht="150" x14ac:dyDescent="0.25">
      <c r="A53" t="s">
        <v>39</v>
      </c>
      <c r="B53" t="s">
        <v>211</v>
      </c>
      <c r="C53" t="s">
        <v>212</v>
      </c>
      <c r="D53" s="29" t="s">
        <v>218</v>
      </c>
      <c r="E53" t="s">
        <v>219</v>
      </c>
      <c r="F53" s="48">
        <v>43465</v>
      </c>
      <c r="G53" t="s">
        <v>250</v>
      </c>
      <c r="H53" t="s">
        <v>220</v>
      </c>
      <c r="I53" t="s">
        <v>263</v>
      </c>
      <c r="O53">
        <v>0</v>
      </c>
    </row>
    <row r="54" spans="1:15" x14ac:dyDescent="0.25">
      <c r="A54" t="s">
        <v>39</v>
      </c>
      <c r="B54" t="s">
        <v>211</v>
      </c>
      <c r="C54" t="s">
        <v>212</v>
      </c>
      <c r="D54" t="s">
        <v>241</v>
      </c>
      <c r="E54" t="s">
        <v>216</v>
      </c>
      <c r="F54" s="48">
        <v>43465</v>
      </c>
      <c r="G54" t="s">
        <v>248</v>
      </c>
      <c r="H54" t="s">
        <v>220</v>
      </c>
      <c r="I54" t="s">
        <v>263</v>
      </c>
      <c r="O54">
        <v>0</v>
      </c>
    </row>
    <row r="55" spans="1:15" x14ac:dyDescent="0.25">
      <c r="A55" t="s">
        <v>35</v>
      </c>
      <c r="B55" t="s">
        <v>12</v>
      </c>
      <c r="C55" t="s">
        <v>117</v>
      </c>
      <c r="D55" t="s">
        <v>118</v>
      </c>
      <c r="E55" t="s">
        <v>119</v>
      </c>
      <c r="F55" s="48">
        <v>43465</v>
      </c>
      <c r="G55" t="s">
        <v>120</v>
      </c>
      <c r="H55" t="s">
        <v>116</v>
      </c>
      <c r="I55" t="s">
        <v>87</v>
      </c>
      <c r="K55">
        <v>1</v>
      </c>
      <c r="O55">
        <v>1</v>
      </c>
    </row>
    <row r="56" spans="1:15" x14ac:dyDescent="0.25">
      <c r="A56" t="s">
        <v>39</v>
      </c>
      <c r="B56" t="s">
        <v>7</v>
      </c>
      <c r="C56" t="s">
        <v>14</v>
      </c>
      <c r="D56" t="s">
        <v>265</v>
      </c>
      <c r="E56" t="s">
        <v>162</v>
      </c>
      <c r="F56" t="s">
        <v>151</v>
      </c>
      <c r="G56" t="s">
        <v>163</v>
      </c>
      <c r="H56" t="s">
        <v>153</v>
      </c>
      <c r="I56" t="s">
        <v>186</v>
      </c>
      <c r="K56">
        <v>0.1</v>
      </c>
      <c r="O56">
        <v>0.1</v>
      </c>
    </row>
    <row r="57" spans="1:15" x14ac:dyDescent="0.25">
      <c r="A57" t="s">
        <v>35</v>
      </c>
      <c r="B57" t="s">
        <v>126</v>
      </c>
      <c r="C57" t="s">
        <v>131</v>
      </c>
      <c r="D57" t="s">
        <v>132</v>
      </c>
      <c r="E57" t="s">
        <v>133</v>
      </c>
      <c r="F57" s="48">
        <v>43465</v>
      </c>
      <c r="G57" t="s">
        <v>134</v>
      </c>
      <c r="H57" t="s">
        <v>116</v>
      </c>
      <c r="I57" t="s">
        <v>87</v>
      </c>
      <c r="K57">
        <v>0.25</v>
      </c>
      <c r="O57">
        <v>0.25</v>
      </c>
    </row>
    <row r="58" spans="1:15" x14ac:dyDescent="0.25">
      <c r="A58" t="s">
        <v>35</v>
      </c>
      <c r="B58" t="s">
        <v>12</v>
      </c>
      <c r="C58" t="s">
        <v>13</v>
      </c>
      <c r="D58" t="s">
        <v>84</v>
      </c>
      <c r="E58" t="s">
        <v>53</v>
      </c>
      <c r="F58" t="s">
        <v>85</v>
      </c>
      <c r="G58" t="s">
        <v>86</v>
      </c>
      <c r="H58" t="s">
        <v>33</v>
      </c>
      <c r="I58" t="s">
        <v>87</v>
      </c>
      <c r="O58">
        <v>0</v>
      </c>
    </row>
    <row r="59" spans="1:15" x14ac:dyDescent="0.25">
      <c r="A59" t="s">
        <v>19</v>
      </c>
      <c r="B59" t="s">
        <v>10</v>
      </c>
      <c r="C59" t="s">
        <v>31</v>
      </c>
      <c r="D59" t="s">
        <v>77</v>
      </c>
      <c r="E59" t="s">
        <v>76</v>
      </c>
      <c r="F59" s="48">
        <v>43465</v>
      </c>
      <c r="G59" t="s">
        <v>61</v>
      </c>
      <c r="H59" t="s">
        <v>34</v>
      </c>
      <c r="I59" t="s">
        <v>18</v>
      </c>
      <c r="O59">
        <v>0</v>
      </c>
    </row>
    <row r="60" spans="1:15" x14ac:dyDescent="0.25">
      <c r="A60" t="s">
        <v>35</v>
      </c>
      <c r="B60" t="s">
        <v>126</v>
      </c>
      <c r="C60" t="s">
        <v>112</v>
      </c>
      <c r="D60" t="s">
        <v>258</v>
      </c>
      <c r="E60" t="s">
        <v>259</v>
      </c>
      <c r="F60" s="48">
        <v>43465</v>
      </c>
      <c r="G60" t="s">
        <v>262</v>
      </c>
      <c r="H60" t="s">
        <v>220</v>
      </c>
      <c r="I60" t="s">
        <v>263</v>
      </c>
      <c r="O60">
        <v>0</v>
      </c>
    </row>
    <row r="61" spans="1:15" x14ac:dyDescent="0.25">
      <c r="A61" t="s">
        <v>35</v>
      </c>
      <c r="B61" t="s">
        <v>126</v>
      </c>
      <c r="C61" t="s">
        <v>127</v>
      </c>
      <c r="D61" t="s">
        <v>128</v>
      </c>
      <c r="E61" t="s">
        <v>53</v>
      </c>
      <c r="F61" s="48">
        <v>43465</v>
      </c>
      <c r="G61" t="s">
        <v>130</v>
      </c>
      <c r="H61" t="s">
        <v>116</v>
      </c>
      <c r="I61" t="s">
        <v>87</v>
      </c>
      <c r="K61">
        <v>0.25</v>
      </c>
      <c r="O61">
        <v>0.25</v>
      </c>
    </row>
    <row r="62" spans="1:15" x14ac:dyDescent="0.25">
      <c r="A62" t="s">
        <v>19</v>
      </c>
      <c r="B62" t="s">
        <v>10</v>
      </c>
      <c r="C62" t="s">
        <v>16</v>
      </c>
      <c r="D62" t="s">
        <v>282</v>
      </c>
      <c r="E62" t="s">
        <v>270</v>
      </c>
      <c r="F62" s="48">
        <v>43465</v>
      </c>
      <c r="G62" t="s">
        <v>73</v>
      </c>
      <c r="H62" t="s">
        <v>34</v>
      </c>
      <c r="I62" t="s">
        <v>42</v>
      </c>
      <c r="O62">
        <v>0</v>
      </c>
    </row>
    <row r="63" spans="1:15" x14ac:dyDescent="0.25">
      <c r="A63" t="s">
        <v>19</v>
      </c>
      <c r="B63" t="s">
        <v>10</v>
      </c>
      <c r="C63" t="s">
        <v>27</v>
      </c>
      <c r="D63" t="s">
        <v>284</v>
      </c>
      <c r="E63" t="s">
        <v>271</v>
      </c>
      <c r="F63" s="48">
        <v>43465</v>
      </c>
      <c r="G63" t="s">
        <v>25</v>
      </c>
      <c r="H63" t="s">
        <v>34</v>
      </c>
      <c r="I63" t="s">
        <v>24</v>
      </c>
      <c r="O63">
        <v>0</v>
      </c>
    </row>
    <row r="64" spans="1:15" x14ac:dyDescent="0.25">
      <c r="A64" t="s">
        <v>19</v>
      </c>
      <c r="B64" t="s">
        <v>10</v>
      </c>
      <c r="C64" t="s">
        <v>43</v>
      </c>
      <c r="D64" t="s">
        <v>26</v>
      </c>
      <c r="E64" t="s">
        <v>45</v>
      </c>
      <c r="F64" t="s">
        <v>83</v>
      </c>
      <c r="G64" t="s">
        <v>30</v>
      </c>
      <c r="H64" t="s">
        <v>33</v>
      </c>
      <c r="I64" t="s">
        <v>79</v>
      </c>
      <c r="O64">
        <v>0</v>
      </c>
    </row>
    <row r="65" spans="1:15" x14ac:dyDescent="0.25">
      <c r="A65" t="s">
        <v>228</v>
      </c>
      <c r="B65" t="s">
        <v>229</v>
      </c>
      <c r="C65" t="s">
        <v>230</v>
      </c>
      <c r="D65" t="s">
        <v>243</v>
      </c>
      <c r="E65" t="s">
        <v>231</v>
      </c>
      <c r="F65" s="48">
        <v>43465</v>
      </c>
      <c r="G65" t="s">
        <v>254</v>
      </c>
      <c r="H65" t="s">
        <v>220</v>
      </c>
      <c r="I65" t="s">
        <v>263</v>
      </c>
      <c r="O65">
        <v>0</v>
      </c>
    </row>
    <row r="66" spans="1:15" x14ac:dyDescent="0.25">
      <c r="A66" t="s">
        <v>19</v>
      </c>
      <c r="B66" t="s">
        <v>10</v>
      </c>
      <c r="C66" t="s">
        <v>31</v>
      </c>
      <c r="D66" t="s">
        <v>31</v>
      </c>
      <c r="E66" t="s">
        <v>44</v>
      </c>
      <c r="F66" s="48">
        <v>43465</v>
      </c>
      <c r="G66" t="s">
        <v>46</v>
      </c>
      <c r="H66" t="s">
        <v>34</v>
      </c>
      <c r="I66" t="s">
        <v>18</v>
      </c>
      <c r="O66">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56"/>
  <sheetViews>
    <sheetView showGridLines="0" tabSelected="1" topLeftCell="C1" zoomScale="110" zoomScaleNormal="110" workbookViewId="0">
      <selection activeCell="C15" sqref="C15"/>
    </sheetView>
  </sheetViews>
  <sheetFormatPr baseColWidth="10" defaultRowHeight="15" x14ac:dyDescent="0.25"/>
  <cols>
    <col min="3" max="3" width="81.85546875" customWidth="1"/>
    <col min="4" max="7" width="10.85546875" customWidth="1"/>
    <col min="8" max="8" width="8.42578125" customWidth="1"/>
    <col min="9" max="9" width="11.28515625" customWidth="1"/>
    <col min="10" max="10" width="28.42578125" customWidth="1"/>
    <col min="11" max="11" width="11.28515625" customWidth="1"/>
    <col min="12" max="12" width="34.140625" customWidth="1"/>
    <col min="13" max="13" width="36" customWidth="1"/>
    <col min="14" max="14" width="33.7109375" customWidth="1"/>
    <col min="15" max="15" width="34.5703125" customWidth="1"/>
    <col min="16" max="16" width="45" bestFit="1" customWidth="1"/>
    <col min="17" max="17" width="65.7109375" bestFit="1" customWidth="1"/>
    <col min="18" max="18" width="144.42578125" bestFit="1" customWidth="1"/>
    <col min="19" max="19" width="97.5703125" bestFit="1" customWidth="1"/>
    <col min="20" max="20" width="255.7109375" bestFit="1" customWidth="1"/>
    <col min="21" max="21" width="58" bestFit="1" customWidth="1"/>
    <col min="22" max="22" width="40.7109375" bestFit="1" customWidth="1"/>
    <col min="23" max="23" width="33.42578125" bestFit="1" customWidth="1"/>
    <col min="24" max="24" width="104.42578125" bestFit="1" customWidth="1"/>
    <col min="25" max="25" width="35.7109375" bestFit="1" customWidth="1"/>
    <col min="26" max="26" width="62.7109375" bestFit="1" customWidth="1"/>
    <col min="27" max="27" width="60" bestFit="1" customWidth="1"/>
    <col min="28" max="28" width="97.7109375" bestFit="1" customWidth="1"/>
    <col min="29" max="29" width="80.7109375" bestFit="1" customWidth="1"/>
    <col min="30" max="30" width="62.140625" bestFit="1" customWidth="1"/>
    <col min="31" max="31" width="78.7109375" bestFit="1" customWidth="1"/>
    <col min="32" max="32" width="44.7109375" bestFit="1" customWidth="1"/>
    <col min="33" max="33" width="120.85546875" bestFit="1" customWidth="1"/>
    <col min="34" max="34" width="102.28515625" bestFit="1" customWidth="1"/>
    <col min="35" max="35" width="228.42578125" bestFit="1" customWidth="1"/>
    <col min="36" max="36" width="61.140625" bestFit="1" customWidth="1"/>
    <col min="37" max="37" width="79.85546875" bestFit="1" customWidth="1"/>
    <col min="38" max="38" width="61" bestFit="1" customWidth="1"/>
    <col min="39" max="39" width="119" bestFit="1" customWidth="1"/>
    <col min="40" max="40" width="166.28515625" bestFit="1" customWidth="1"/>
    <col min="41" max="41" width="56.42578125" bestFit="1" customWidth="1"/>
    <col min="42" max="42" width="30.28515625" bestFit="1" customWidth="1"/>
    <col min="43" max="43" width="44.85546875" bestFit="1" customWidth="1"/>
    <col min="44" max="44" width="119.7109375" bestFit="1" customWidth="1"/>
    <col min="45" max="45" width="29" bestFit="1" customWidth="1"/>
    <col min="46" max="46" width="30.42578125" bestFit="1" customWidth="1"/>
    <col min="47" max="47" width="148.85546875" bestFit="1" customWidth="1"/>
    <col min="48" max="48" width="66" bestFit="1" customWidth="1"/>
    <col min="49" max="49" width="84.140625" bestFit="1" customWidth="1"/>
    <col min="50" max="50" width="45" bestFit="1" customWidth="1"/>
    <col min="51" max="51" width="76" bestFit="1" customWidth="1"/>
    <col min="52" max="52" width="33.85546875" bestFit="1" customWidth="1"/>
    <col min="53" max="53" width="11" customWidth="1"/>
    <col min="54" max="54" width="43.5703125" bestFit="1" customWidth="1"/>
    <col min="55" max="55" width="42.140625" bestFit="1" customWidth="1"/>
    <col min="56" max="56" width="46.7109375" bestFit="1" customWidth="1"/>
    <col min="57" max="57" width="12.5703125" bestFit="1" customWidth="1"/>
  </cols>
  <sheetData>
    <row r="3" spans="3:8" x14ac:dyDescent="0.25">
      <c r="D3" s="53"/>
      <c r="E3" s="53"/>
    </row>
    <row r="4" spans="3:8" x14ac:dyDescent="0.25">
      <c r="C4" s="28"/>
      <c r="D4" s="47"/>
      <c r="E4" s="47"/>
    </row>
    <row r="5" spans="3:8" x14ac:dyDescent="0.25">
      <c r="C5" s="28"/>
      <c r="D5" s="47"/>
      <c r="E5" s="47"/>
    </row>
    <row r="6" spans="3:8" ht="30" x14ac:dyDescent="0.25">
      <c r="C6" s="54" t="s">
        <v>336</v>
      </c>
      <c r="D6" s="157" t="s">
        <v>426</v>
      </c>
      <c r="E6" s="157" t="s">
        <v>425</v>
      </c>
      <c r="F6" s="3" t="s">
        <v>486</v>
      </c>
      <c r="G6" s="29" t="s">
        <v>487</v>
      </c>
      <c r="H6" s="157" t="s">
        <v>427</v>
      </c>
    </row>
    <row r="7" spans="3:8" x14ac:dyDescent="0.25">
      <c r="C7" s="28" t="s">
        <v>187</v>
      </c>
      <c r="D7" s="47">
        <v>0.28375</v>
      </c>
      <c r="E7" s="47">
        <v>0.16875000000000001</v>
      </c>
      <c r="F7" s="47">
        <v>0.15625</v>
      </c>
      <c r="G7" s="47"/>
      <c r="H7" s="47">
        <v>0.60875000000000001</v>
      </c>
    </row>
    <row r="8" spans="3:8" x14ac:dyDescent="0.25">
      <c r="C8" s="28" t="s">
        <v>19</v>
      </c>
      <c r="D8" s="47">
        <v>0.315</v>
      </c>
      <c r="E8" s="47">
        <v>0.17499999999999999</v>
      </c>
      <c r="F8" s="47">
        <v>0.17499999999999999</v>
      </c>
      <c r="G8" s="47"/>
      <c r="H8" s="47">
        <v>0.66499999999999992</v>
      </c>
    </row>
    <row r="9" spans="3:8" x14ac:dyDescent="0.25">
      <c r="C9" s="28" t="s">
        <v>88</v>
      </c>
      <c r="D9" s="47">
        <v>0.23333333333333331</v>
      </c>
      <c r="E9" s="47">
        <v>0.20833333333333334</v>
      </c>
      <c r="F9" s="47">
        <v>0.19166666666666665</v>
      </c>
      <c r="G9" s="47"/>
      <c r="H9" s="47">
        <v>0.6333333333333333</v>
      </c>
    </row>
    <row r="10" spans="3:8" x14ac:dyDescent="0.25">
      <c r="C10" s="28" t="s">
        <v>39</v>
      </c>
      <c r="D10" s="47">
        <v>0.18409090909090911</v>
      </c>
      <c r="E10" s="47">
        <v>0.19772727272727272</v>
      </c>
      <c r="F10" s="47">
        <v>0.23727272727272727</v>
      </c>
      <c r="G10" s="47"/>
      <c r="H10" s="47">
        <v>0.61909090909090903</v>
      </c>
    </row>
    <row r="11" spans="3:8" x14ac:dyDescent="0.25">
      <c r="C11" s="28" t="s">
        <v>35</v>
      </c>
      <c r="D11" s="47">
        <v>5.800000000000001E-2</v>
      </c>
      <c r="E11" s="47">
        <v>0.24100000000000002</v>
      </c>
      <c r="F11" s="47">
        <v>0.33300000000000002</v>
      </c>
      <c r="G11" s="47"/>
      <c r="H11" s="47">
        <v>0.63200000000000001</v>
      </c>
    </row>
    <row r="12" spans="3:8" x14ac:dyDescent="0.25">
      <c r="C12" s="28" t="s">
        <v>287</v>
      </c>
      <c r="D12" s="47">
        <v>0.20446428571428571</v>
      </c>
      <c r="E12" s="47">
        <v>0.19839285714285709</v>
      </c>
      <c r="F12" s="47">
        <v>0.22678571428571423</v>
      </c>
      <c r="G12" s="47"/>
      <c r="H12" s="47">
        <v>0.62964285714285706</v>
      </c>
    </row>
    <row r="56" ht="33.75" customHeight="1" x14ac:dyDescent="0.25"/>
  </sheetData>
  <conditionalFormatting pivot="1" sqref="H7:H12">
    <cfRule type="iconSet" priority="1">
      <iconSet iconSet="3TrafficLights2">
        <cfvo type="percent" val="0"/>
        <cfvo type="percent" val="33"/>
        <cfvo type="percent" val="67"/>
      </iconSet>
    </cfRule>
  </conditionalFormatting>
  <pageMargins left="0.7" right="0.7" top="0.75" bottom="0.75" header="0.3" footer="0.3"/>
  <pageSetup paperSize="9"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6"/>
  <sheetViews>
    <sheetView workbookViewId="0">
      <selection activeCell="F16" sqref="F16"/>
    </sheetView>
  </sheetViews>
  <sheetFormatPr baseColWidth="10" defaultColWidth="0" defaultRowHeight="15" zeroHeight="1" x14ac:dyDescent="0.25"/>
  <cols>
    <col min="1" max="1" width="17.140625" bestFit="1" customWidth="1"/>
    <col min="2" max="2" width="26.85546875" customWidth="1"/>
    <col min="3" max="3" width="37.5703125" style="29" customWidth="1"/>
    <col min="4" max="4" width="18" style="29" customWidth="1"/>
    <col min="5" max="5" width="18.85546875" style="29" customWidth="1"/>
    <col min="6" max="6" width="11.42578125" style="31" customWidth="1"/>
    <col min="7" max="9" width="18.28515625" style="32" bestFit="1" customWidth="1"/>
    <col min="10" max="10" width="14.42578125" style="32" customWidth="1"/>
    <col min="11" max="11" width="14.140625" customWidth="1"/>
    <col min="12" max="16382" width="11.42578125" hidden="1"/>
    <col min="16383" max="16383" width="1.5703125" hidden="1"/>
    <col min="16384" max="16384" width="12.85546875" hidden="1"/>
  </cols>
  <sheetData>
    <row r="1" spans="1:11" ht="30" x14ac:dyDescent="0.25">
      <c r="A1" s="35" t="s">
        <v>288</v>
      </c>
      <c r="B1" s="35" t="s">
        <v>32</v>
      </c>
      <c r="C1" s="36" t="s">
        <v>3</v>
      </c>
      <c r="D1" s="36" t="s">
        <v>289</v>
      </c>
      <c r="E1" s="36" t="s">
        <v>5</v>
      </c>
      <c r="F1" s="37" t="s">
        <v>40</v>
      </c>
      <c r="G1" s="38" t="s">
        <v>290</v>
      </c>
      <c r="H1" s="38" t="s">
        <v>291</v>
      </c>
      <c r="I1" s="38" t="s">
        <v>292</v>
      </c>
      <c r="J1" s="38" t="s">
        <v>6</v>
      </c>
      <c r="K1" s="38" t="s">
        <v>50</v>
      </c>
    </row>
    <row r="2" spans="1:11" ht="60" x14ac:dyDescent="0.25">
      <c r="A2" s="39" t="s">
        <v>293</v>
      </c>
      <c r="B2" s="39" t="s">
        <v>323</v>
      </c>
      <c r="C2" s="27" t="s">
        <v>294</v>
      </c>
      <c r="D2" s="27" t="s">
        <v>53</v>
      </c>
      <c r="E2" s="27" t="s">
        <v>295</v>
      </c>
      <c r="F2" s="40">
        <v>43465</v>
      </c>
      <c r="G2" s="41" t="e">
        <f>+'PLAN ACCIÓN'!#REF!</f>
        <v>#REF!</v>
      </c>
      <c r="H2" s="41" t="e">
        <f>+'PLAN ACCIÓN'!#REF!</f>
        <v>#REF!</v>
      </c>
      <c r="I2" s="41" t="e">
        <f>+'PLAN ACCIÓN'!#REF!+'PLAN ACCIÓN'!#REF!</f>
        <v>#REF!</v>
      </c>
      <c r="J2" s="41" t="e">
        <f>SUM(G2:I2)</f>
        <v>#REF!</v>
      </c>
      <c r="K2" s="41" t="e">
        <f>+'PLAN ACCIÓN'!#REF!</f>
        <v>#REF!</v>
      </c>
    </row>
    <row r="3" spans="1:11" ht="60" x14ac:dyDescent="0.25">
      <c r="A3" s="39" t="s">
        <v>293</v>
      </c>
      <c r="B3" s="39" t="s">
        <v>275</v>
      </c>
      <c r="C3" s="27" t="s">
        <v>296</v>
      </c>
      <c r="D3" s="27" t="s">
        <v>57</v>
      </c>
      <c r="E3" s="27" t="s">
        <v>297</v>
      </c>
      <c r="F3" s="40">
        <v>43465</v>
      </c>
      <c r="G3" s="41" t="e">
        <f>+'PLAN ACCIÓN'!#REF!</f>
        <v>#REF!</v>
      </c>
      <c r="H3" s="41" t="e">
        <f>+'PLAN ACCIÓN'!#REF!</f>
        <v>#REF!</v>
      </c>
      <c r="I3" s="41" t="e">
        <f>+'PLAN ACCIÓN'!#REF!+'PLAN ACCIÓN'!#REF!</f>
        <v>#REF!</v>
      </c>
      <c r="J3" s="41" t="e">
        <f t="shared" ref="J3:J15" si="0">SUM(G3:I3)</f>
        <v>#REF!</v>
      </c>
      <c r="K3" s="41" t="e">
        <f>+'PLAN ACCIÓN'!#REF!</f>
        <v>#REF!</v>
      </c>
    </row>
    <row r="4" spans="1:11" ht="60" x14ac:dyDescent="0.25">
      <c r="A4" s="39" t="s">
        <v>293</v>
      </c>
      <c r="B4" s="42" t="s">
        <v>330</v>
      </c>
      <c r="C4" s="27" t="s">
        <v>335</v>
      </c>
      <c r="D4" s="27" t="s">
        <v>298</v>
      </c>
      <c r="E4" s="27" t="s">
        <v>297</v>
      </c>
      <c r="F4" s="40">
        <v>43465</v>
      </c>
      <c r="G4" s="41" t="e">
        <f>+'PLAN ACCIÓN'!#REF!</f>
        <v>#REF!</v>
      </c>
      <c r="H4" s="41" t="e">
        <f>+'PLAN ACCIÓN'!#REF!</f>
        <v>#REF!</v>
      </c>
      <c r="I4" s="41" t="e">
        <f>+'PLAN ACCIÓN'!#REF!+'PLAN ACCIÓN'!#REF!</f>
        <v>#REF!</v>
      </c>
      <c r="J4" s="41" t="e">
        <f t="shared" si="0"/>
        <v>#REF!</v>
      </c>
      <c r="K4" s="41" t="e">
        <f>+'PLAN ACCIÓN'!#REF!</f>
        <v>#REF!</v>
      </c>
    </row>
    <row r="5" spans="1:11" ht="60" x14ac:dyDescent="0.25">
      <c r="A5" s="39" t="s">
        <v>293</v>
      </c>
      <c r="B5" s="33" t="s">
        <v>317</v>
      </c>
      <c r="C5" s="27" t="s">
        <v>299</v>
      </c>
      <c r="D5" s="27" t="s">
        <v>300</v>
      </c>
      <c r="E5" s="27" t="s">
        <v>301</v>
      </c>
      <c r="F5" s="40">
        <v>43465</v>
      </c>
      <c r="G5" s="41" t="e">
        <f>+'PLAN ACCIÓN'!#REF!</f>
        <v>#REF!</v>
      </c>
      <c r="H5" s="41" t="e">
        <f>+'PLAN ACCIÓN'!#REF!</f>
        <v>#REF!</v>
      </c>
      <c r="I5" s="41" t="e">
        <f>+'PLAN ACCIÓN'!#REF!+'PLAN ACCIÓN'!#REF!</f>
        <v>#REF!</v>
      </c>
      <c r="J5" s="41" t="e">
        <f t="shared" si="0"/>
        <v>#REF!</v>
      </c>
      <c r="K5" s="41" t="e">
        <f>+'PLAN ACCIÓN'!#REF!</f>
        <v>#REF!</v>
      </c>
    </row>
    <row r="6" spans="1:11" ht="45" x14ac:dyDescent="0.25">
      <c r="A6" s="43" t="s">
        <v>302</v>
      </c>
      <c r="B6" s="33" t="s">
        <v>309</v>
      </c>
      <c r="C6" s="33" t="s">
        <v>303</v>
      </c>
      <c r="D6" s="33" t="s">
        <v>273</v>
      </c>
      <c r="E6" s="33" t="s">
        <v>274</v>
      </c>
      <c r="F6" s="44">
        <v>43465</v>
      </c>
      <c r="G6" s="41" t="e">
        <f>+'PLAN ACCIÓN'!#REF!</f>
        <v>#REF!</v>
      </c>
      <c r="H6" s="41" t="e">
        <f>+'PLAN ACCIÓN'!#REF!</f>
        <v>#REF!</v>
      </c>
      <c r="I6" s="41" t="e">
        <f>+'PLAN ACCIÓN'!#REF!+'PLAN ACCIÓN'!#REF!</f>
        <v>#REF!</v>
      </c>
      <c r="J6" s="41" t="e">
        <f t="shared" si="0"/>
        <v>#REF!</v>
      </c>
      <c r="K6" s="41" t="e">
        <f>+'PLAN ACCIÓN'!#REF!</f>
        <v>#REF!</v>
      </c>
    </row>
    <row r="7" spans="1:11" ht="60" x14ac:dyDescent="0.25">
      <c r="A7" s="43" t="s">
        <v>302</v>
      </c>
      <c r="B7" s="33" t="s">
        <v>275</v>
      </c>
      <c r="C7" s="33" t="s">
        <v>304</v>
      </c>
      <c r="D7" s="33" t="s">
        <v>305</v>
      </c>
      <c r="E7" s="33" t="s">
        <v>46</v>
      </c>
      <c r="F7" s="44">
        <v>43465</v>
      </c>
      <c r="G7" s="41" t="e">
        <f>+'PLAN ACCIÓN'!#REF!</f>
        <v>#REF!</v>
      </c>
      <c r="H7" s="41" t="e">
        <f>+'PLAN ACCIÓN'!#REF!</f>
        <v>#REF!</v>
      </c>
      <c r="I7" s="41" t="e">
        <f>+'PLAN ACCIÓN'!#REF!+'PLAN ACCIÓN'!#REF!</f>
        <v>#REF!</v>
      </c>
      <c r="J7" s="41" t="e">
        <f t="shared" si="0"/>
        <v>#REF!</v>
      </c>
      <c r="K7" s="41" t="e">
        <f>+'PLAN ACCIÓN'!#REF!</f>
        <v>#REF!</v>
      </c>
    </row>
    <row r="8" spans="1:11" ht="60" x14ac:dyDescent="0.25">
      <c r="A8" s="43" t="s">
        <v>302</v>
      </c>
      <c r="B8" s="33" t="s">
        <v>275</v>
      </c>
      <c r="C8" s="18" t="s">
        <v>306</v>
      </c>
      <c r="D8" s="18" t="s">
        <v>58</v>
      </c>
      <c r="E8" s="18" t="s">
        <v>62</v>
      </c>
      <c r="F8" s="44">
        <v>43189</v>
      </c>
      <c r="G8" s="41" t="e">
        <f>+'PLAN ACCIÓN'!#REF!</f>
        <v>#REF!</v>
      </c>
      <c r="H8" s="41" t="e">
        <f>+'PLAN ACCIÓN'!#REF!</f>
        <v>#REF!</v>
      </c>
      <c r="I8" s="41" t="e">
        <f>+'PLAN ACCIÓN'!#REF!</f>
        <v>#REF!</v>
      </c>
      <c r="J8" s="41" t="e">
        <f t="shared" si="0"/>
        <v>#REF!</v>
      </c>
      <c r="K8" s="41" t="e">
        <f>+'PLAN ACCIÓN'!#REF!</f>
        <v>#REF!</v>
      </c>
    </row>
    <row r="9" spans="1:11" ht="75" x14ac:dyDescent="0.25">
      <c r="A9" s="43" t="s">
        <v>302</v>
      </c>
      <c r="B9" s="33" t="s">
        <v>317</v>
      </c>
      <c r="C9" s="33" t="s">
        <v>307</v>
      </c>
      <c r="D9" s="33" t="s">
        <v>308</v>
      </c>
      <c r="E9" s="33" t="s">
        <v>310</v>
      </c>
      <c r="F9" s="44">
        <v>43465</v>
      </c>
      <c r="G9" s="41" t="e">
        <f>+'PLAN ACCIÓN'!#REF!</f>
        <v>#REF!</v>
      </c>
      <c r="H9" s="41" t="e">
        <f>+'PLAN ACCIÓN'!#REF!</f>
        <v>#REF!</v>
      </c>
      <c r="I9" s="41" t="e">
        <f>+'PLAN ACCIÓN'!#REF!+'PLAN ACCIÓN'!#REF!</f>
        <v>#REF!</v>
      </c>
      <c r="J9" s="41" t="e">
        <f t="shared" si="0"/>
        <v>#REF!</v>
      </c>
      <c r="K9" s="41" t="str">
        <f>+'PLAN ACCIÓN'!Q15</f>
        <v xml:space="preserve">informe de auditorias </v>
      </c>
    </row>
    <row r="10" spans="1:11" ht="45" x14ac:dyDescent="0.25">
      <c r="A10" s="27" t="s">
        <v>311</v>
      </c>
      <c r="B10" s="19" t="s">
        <v>317</v>
      </c>
      <c r="C10" s="18" t="s">
        <v>312</v>
      </c>
      <c r="D10" s="34" t="s">
        <v>157</v>
      </c>
      <c r="E10" s="34" t="s">
        <v>315</v>
      </c>
      <c r="F10" s="40">
        <v>43465</v>
      </c>
      <c r="G10" s="41" t="e">
        <f>+'PLAN ACCIÓN'!#REF!</f>
        <v>#REF!</v>
      </c>
      <c r="H10" s="41" t="e">
        <f>+'PLAN ACCIÓN'!#REF!</f>
        <v>#REF!</v>
      </c>
      <c r="I10" s="41" t="e">
        <f>+'PLAN ACCIÓN'!#REF!+'PLAN ACCIÓN'!#REF!</f>
        <v>#REF!</v>
      </c>
      <c r="J10" s="41" t="e">
        <f t="shared" si="0"/>
        <v>#REF!</v>
      </c>
      <c r="K10" s="41" t="str">
        <f>+'PLAN ACCIÓN'!Q16</f>
        <v xml:space="preserve">informe plan de mejoramiento </v>
      </c>
    </row>
    <row r="11" spans="1:11" ht="60" x14ac:dyDescent="0.25">
      <c r="A11" s="27" t="s">
        <v>311</v>
      </c>
      <c r="B11" s="19" t="s">
        <v>275</v>
      </c>
      <c r="C11" s="18" t="s">
        <v>313</v>
      </c>
      <c r="D11" s="19" t="s">
        <v>314</v>
      </c>
      <c r="E11" s="19" t="s">
        <v>316</v>
      </c>
      <c r="F11" s="40">
        <v>43465</v>
      </c>
      <c r="G11" s="41" t="e">
        <f>+'PLAN ACCIÓN'!#REF!</f>
        <v>#REF!</v>
      </c>
      <c r="H11" s="41" t="e">
        <f>+'PLAN ACCIÓN'!#REF!</f>
        <v>#REF!</v>
      </c>
      <c r="I11" s="41" t="e">
        <f>+'PLAN ACCIÓN'!#REF!</f>
        <v>#REF!</v>
      </c>
      <c r="J11" s="41" t="e">
        <f t="shared" si="0"/>
        <v>#REF!</v>
      </c>
      <c r="K11" s="41" t="str">
        <f>+'PLAN ACCIÓN'!Q17</f>
        <v xml:space="preserve">informe de seguimiento plan de compras </v>
      </c>
    </row>
    <row r="12" spans="1:11" ht="75" x14ac:dyDescent="0.25">
      <c r="A12" s="27" t="s">
        <v>324</v>
      </c>
      <c r="B12" s="33" t="s">
        <v>317</v>
      </c>
      <c r="C12" s="19" t="s">
        <v>318</v>
      </c>
      <c r="D12" s="19" t="s">
        <v>319</v>
      </c>
      <c r="E12" s="19" t="s">
        <v>320</v>
      </c>
      <c r="F12" s="40">
        <v>43465</v>
      </c>
      <c r="G12" s="41" t="e">
        <f>+'PLAN ACCIÓN'!#REF!</f>
        <v>#REF!</v>
      </c>
      <c r="H12" s="41" t="e">
        <f>+'PLAN ACCIÓN'!#REF!</f>
        <v>#REF!</v>
      </c>
      <c r="I12" s="41" t="e">
        <f>+'PLAN ACCIÓN'!#REF!+'PLAN ACCIÓN'!#REF!</f>
        <v>#REF!</v>
      </c>
      <c r="J12" s="41" t="e">
        <f t="shared" si="0"/>
        <v>#REF!</v>
      </c>
      <c r="K12" s="41" t="str">
        <f>+'PLAN ACCIÓN'!Q18</f>
        <v xml:space="preserve">informe de seguimiento  al plan de atencion al ciudadano </v>
      </c>
    </row>
    <row r="13" spans="1:11" ht="60" x14ac:dyDescent="0.25">
      <c r="A13" s="27" t="s">
        <v>324</v>
      </c>
      <c r="B13" s="33" t="s">
        <v>323</v>
      </c>
      <c r="C13" s="19" t="s">
        <v>337</v>
      </c>
      <c r="D13" s="18" t="s">
        <v>321</v>
      </c>
      <c r="E13" s="18" t="s">
        <v>322</v>
      </c>
      <c r="F13" s="40">
        <v>43465</v>
      </c>
      <c r="G13" s="41"/>
      <c r="H13" s="41"/>
      <c r="I13" s="41"/>
      <c r="J13" s="41">
        <f t="shared" si="0"/>
        <v>0</v>
      </c>
      <c r="K13" s="41" t="str">
        <f>+'PLAN ACCIÓN'!Q19</f>
        <v xml:space="preserve">formato de evalución auto control </v>
      </c>
    </row>
    <row r="14" spans="1:11" ht="90" x14ac:dyDescent="0.25">
      <c r="A14" s="20" t="s">
        <v>325</v>
      </c>
      <c r="B14" s="39" t="s">
        <v>317</v>
      </c>
      <c r="C14" s="33" t="s">
        <v>326</v>
      </c>
      <c r="D14" s="19" t="s">
        <v>161</v>
      </c>
      <c r="E14" s="27" t="s">
        <v>315</v>
      </c>
      <c r="F14" s="40">
        <v>43465</v>
      </c>
      <c r="G14" s="41" t="e">
        <f>+'PLAN ACCIÓN'!#REF!</f>
        <v>#REF!</v>
      </c>
      <c r="H14" s="41" t="e">
        <f>+'PLAN ACCIÓN'!#REF!</f>
        <v>#REF!</v>
      </c>
      <c r="I14" s="41" t="e">
        <f>+'PLAN ACCIÓN'!#REF!+'PLAN ACCIÓN'!#REF!</f>
        <v>#REF!</v>
      </c>
      <c r="J14" s="41" t="e">
        <f t="shared" si="0"/>
        <v>#REF!</v>
      </c>
      <c r="K14" s="41" t="str">
        <f>+'PLAN ACCIÓN'!Q20</f>
        <v xml:space="preserve">certificacion de rendiccion FURAG, informe pormenorizado </v>
      </c>
    </row>
    <row r="15" spans="1:11" ht="120" x14ac:dyDescent="0.25">
      <c r="A15" s="20" t="s">
        <v>325</v>
      </c>
      <c r="B15" s="39" t="s">
        <v>275</v>
      </c>
      <c r="C15" s="33" t="s">
        <v>327</v>
      </c>
      <c r="D15" s="19" t="s">
        <v>328</v>
      </c>
      <c r="E15" s="27" t="s">
        <v>329</v>
      </c>
      <c r="F15" s="40">
        <v>43465</v>
      </c>
      <c r="G15" s="41" t="e">
        <f>+'PLAN ACCIÓN'!#REF!</f>
        <v>#REF!</v>
      </c>
      <c r="H15" s="41" t="e">
        <f>+'PLAN ACCIÓN'!#REF!</f>
        <v>#REF!</v>
      </c>
      <c r="I15" s="41" t="e">
        <f>+'PLAN ACCIÓN'!#REF!+'PLAN ACCIÓN'!#REF!</f>
        <v>#REF!</v>
      </c>
      <c r="J15" s="41" t="e">
        <f t="shared" si="0"/>
        <v>#REF!</v>
      </c>
      <c r="K15" s="41" t="str">
        <f>+'PLAN ACCIÓN'!Q21</f>
        <v xml:space="preserve">informe mapa de riesgo </v>
      </c>
    </row>
    <row r="16" spans="1:11" x14ac:dyDescent="0.25"/>
  </sheetData>
  <sheetProtection formatCells="0" formatColumns="0" deleteColumns="0" deleteRows="0"/>
  <autoFilter ref="A1:K15"/>
  <conditionalFormatting sqref="J1:J1048576 K1">
    <cfRule type="colorScale" priority="1">
      <colorScale>
        <cfvo type="min"/>
        <cfvo type="percentile" val="50"/>
        <cfvo type="max"/>
        <color rgb="FFF8696B"/>
        <color rgb="FFFFEB84"/>
        <color rgb="FF63BE7B"/>
      </colorScale>
    </cfRule>
  </conditionalFormatting>
  <pageMargins left="0.7" right="0.7" top="0.75" bottom="0.75" header="0.3" footer="0.3"/>
  <ignoredErrors>
    <ignoredError sqref="J2:J4 J5:J15" formulaRange="1"/>
    <ignoredError sqref="G11:I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zoomScaleSheetLayoutView="110" workbookViewId="0">
      <selection activeCell="B7" sqref="B7"/>
    </sheetView>
  </sheetViews>
  <sheetFormatPr baseColWidth="10" defaultColWidth="0" defaultRowHeight="15" zeroHeight="1" x14ac:dyDescent="0.25"/>
  <cols>
    <col min="1" max="1" width="40.42578125" customWidth="1"/>
    <col min="2" max="3" width="23.7109375" customWidth="1"/>
    <col min="4" max="4" width="25.42578125" hidden="1" customWidth="1"/>
    <col min="5" max="5" width="22.42578125" hidden="1" customWidth="1"/>
    <col min="6" max="6" width="17.5703125" hidden="1" customWidth="1"/>
    <col min="7" max="7" width="12.5703125" hidden="1" customWidth="1"/>
    <col min="8" max="16384" width="11.42578125" hidden="1"/>
  </cols>
  <sheetData>
    <row r="1" spans="1:2" ht="18" x14ac:dyDescent="0.25">
      <c r="A1" s="50" t="s">
        <v>331</v>
      </c>
      <c r="B1" s="156" t="s">
        <v>334</v>
      </c>
    </row>
    <row r="2" spans="1:2" ht="18" x14ac:dyDescent="0.25">
      <c r="A2" s="51" t="s">
        <v>309</v>
      </c>
      <c r="B2" s="154">
        <v>1</v>
      </c>
    </row>
    <row r="3" spans="1:2" ht="18" x14ac:dyDescent="0.25">
      <c r="A3" s="51" t="s">
        <v>323</v>
      </c>
      <c r="B3" s="154">
        <v>0.5</v>
      </c>
    </row>
    <row r="4" spans="1:2" ht="18" x14ac:dyDescent="0.25">
      <c r="A4" s="51" t="s">
        <v>317</v>
      </c>
      <c r="B4" s="154">
        <v>0.96</v>
      </c>
    </row>
    <row r="5" spans="1:2" ht="18" x14ac:dyDescent="0.25">
      <c r="A5" s="51" t="s">
        <v>275</v>
      </c>
      <c r="B5" s="154">
        <v>1</v>
      </c>
    </row>
    <row r="6" spans="1:2" ht="18" x14ac:dyDescent="0.25">
      <c r="A6" s="51" t="s">
        <v>330</v>
      </c>
      <c r="B6" s="154">
        <v>1</v>
      </c>
    </row>
    <row r="7" spans="1:2" ht="18" x14ac:dyDescent="0.25">
      <c r="A7" s="52" t="s">
        <v>287</v>
      </c>
      <c r="B7" s="155">
        <v>0.91428571428571437</v>
      </c>
    </row>
    <row r="8" spans="1:2" x14ac:dyDescent="0.25"/>
    <row r="9" spans="1:2" ht="18" hidden="1" x14ac:dyDescent="0.25"/>
    <row r="10" spans="1:2" ht="18" hidden="1" x14ac:dyDescent="0.25"/>
    <row r="11" spans="1:2" ht="18" hidden="1" x14ac:dyDescent="0.25"/>
    <row r="12" spans="1:2" ht="18"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sheetData>
  <conditionalFormatting pivot="1" sqref="B2 B3 B4 B5 B6">
    <cfRule type="iconSet" priority="1">
      <iconSet iconSet="3TrafficLights2">
        <cfvo type="percent" val="0"/>
        <cfvo type="percent" val="33"/>
        <cfvo type="percent" val="67"/>
      </iconSet>
    </cfRule>
  </conditionalFormatting>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7" sqref="M1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MENU</vt:lpstr>
      <vt:lpstr>PLAN ACCIÓN</vt:lpstr>
      <vt:lpstr>Hoja1</vt:lpstr>
      <vt:lpstr>SEGUIMIENTO P. DE ACCION </vt:lpstr>
      <vt:lpstr>PLAN ANTICORRUPCION</vt:lpstr>
      <vt:lpstr>SEGUIMIENTO P. ANTICORRUPCIÓN</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PERSONl</dc:creator>
  <cp:lastModifiedBy>Yesica Moreno</cp:lastModifiedBy>
  <cp:lastPrinted>2016-10-19T00:12:17Z</cp:lastPrinted>
  <dcterms:created xsi:type="dcterms:W3CDTF">2016-04-12T13:06:35Z</dcterms:created>
  <dcterms:modified xsi:type="dcterms:W3CDTF">2019-12-16T22:45:25Z</dcterms:modified>
</cp:coreProperties>
</file>